
<file path=[Content_Types].xml><?xml version="1.0" encoding="utf-8"?>
<Types xmlns="http://schemas.openxmlformats.org/package/2006/content-types">
  <Default Extension="bin" ContentType="application/vnd.openxmlformats-officedocument.oleObject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5" yWindow="30" windowWidth="20700" windowHeight="11835"/>
  </bookViews>
  <sheets>
    <sheet name="Hoja1" sheetId="1" r:id="rId1"/>
    <sheet name="Hoja2" sheetId="2" r:id="rId2"/>
    <sheet name="Hoja3" sheetId="3" r:id="rId3"/>
  </sheets>
  <calcPr calcId="145621"/>
</workbook>
</file>

<file path=xl/calcChain.xml><?xml version="1.0" encoding="utf-8"?>
<calcChain xmlns="http://schemas.openxmlformats.org/spreadsheetml/2006/main">
  <c r="T63" i="1" l="1"/>
  <c r="U63" i="1" s="1"/>
  <c r="T62" i="1"/>
  <c r="U62" i="1" s="1"/>
  <c r="T61" i="1"/>
  <c r="U61" i="1" s="1"/>
  <c r="T60" i="1"/>
  <c r="U60" i="1" s="1"/>
  <c r="T59" i="1"/>
  <c r="U59" i="1" s="1"/>
  <c r="T58" i="1"/>
  <c r="U58" i="1" s="1"/>
  <c r="T57" i="1"/>
  <c r="U57" i="1" s="1"/>
  <c r="T56" i="1"/>
  <c r="U56" i="1" s="1"/>
  <c r="T55" i="1"/>
  <c r="U55" i="1" s="1"/>
  <c r="T54" i="1"/>
  <c r="U54" i="1" s="1"/>
  <c r="T53" i="1"/>
  <c r="U53" i="1" s="1"/>
  <c r="T52" i="1"/>
  <c r="U52" i="1" s="1"/>
  <c r="T51" i="1"/>
  <c r="U51" i="1" s="1"/>
  <c r="T50" i="1"/>
  <c r="U50" i="1" s="1"/>
  <c r="T49" i="1"/>
  <c r="U49" i="1" s="1"/>
  <c r="T48" i="1"/>
  <c r="U48" i="1" s="1"/>
  <c r="T47" i="1"/>
  <c r="U47" i="1" s="1"/>
  <c r="T46" i="1"/>
  <c r="U46" i="1" s="1"/>
  <c r="T45" i="1"/>
  <c r="U45" i="1" s="1"/>
  <c r="T44" i="1"/>
  <c r="U44" i="1" s="1"/>
  <c r="T43" i="1"/>
  <c r="U43" i="1" s="1"/>
  <c r="T42" i="1"/>
  <c r="U42" i="1" s="1"/>
  <c r="T41" i="1"/>
  <c r="U41" i="1" s="1"/>
  <c r="T40" i="1"/>
  <c r="U40" i="1" s="1"/>
  <c r="T39" i="1"/>
  <c r="U39" i="1" s="1"/>
  <c r="T38" i="1"/>
  <c r="U38" i="1" s="1"/>
  <c r="T37" i="1"/>
  <c r="U37" i="1" s="1"/>
  <c r="T36" i="1"/>
  <c r="U36" i="1" s="1"/>
  <c r="T35" i="1"/>
  <c r="U35" i="1" s="1"/>
  <c r="T34" i="1"/>
  <c r="U34" i="1" s="1"/>
  <c r="T33" i="1"/>
  <c r="U33" i="1" s="1"/>
  <c r="T32" i="1"/>
  <c r="U32" i="1" s="1"/>
  <c r="T31" i="1"/>
  <c r="U31" i="1" s="1"/>
  <c r="T30" i="1"/>
  <c r="U30" i="1" s="1"/>
  <c r="T29" i="1"/>
  <c r="U29" i="1" s="1"/>
  <c r="T28" i="1"/>
  <c r="U28" i="1" s="1"/>
  <c r="T27" i="1"/>
  <c r="U27" i="1" s="1"/>
  <c r="T26" i="1"/>
  <c r="U26" i="1" s="1"/>
  <c r="T25" i="1"/>
  <c r="U25" i="1" s="1"/>
  <c r="T24" i="1"/>
  <c r="U24" i="1" s="1"/>
  <c r="T23" i="1"/>
  <c r="U23" i="1" s="1"/>
  <c r="T22" i="1"/>
  <c r="U22" i="1" s="1"/>
  <c r="T21" i="1"/>
  <c r="U21" i="1" s="1"/>
  <c r="T20" i="1"/>
  <c r="U20" i="1" s="1"/>
  <c r="T19" i="1"/>
  <c r="U19" i="1" s="1"/>
  <c r="T18" i="1"/>
  <c r="U18" i="1" s="1"/>
  <c r="T17" i="1"/>
  <c r="U17" i="1" s="1"/>
  <c r="T16" i="1"/>
  <c r="U16" i="1" s="1"/>
  <c r="T15" i="1"/>
  <c r="U15" i="1" s="1"/>
  <c r="T14" i="1"/>
  <c r="U14" i="1" s="1"/>
  <c r="T13" i="1"/>
  <c r="U13" i="1" s="1"/>
  <c r="T12" i="1"/>
  <c r="U12" i="1" s="1"/>
  <c r="T11" i="1"/>
  <c r="U11" i="1" s="1"/>
  <c r="T10" i="1"/>
  <c r="U10" i="1" s="1"/>
  <c r="T9" i="1"/>
  <c r="U9" i="1" s="1"/>
  <c r="T8" i="1"/>
  <c r="U8" i="1" s="1"/>
  <c r="T7" i="1"/>
  <c r="U7" i="1" s="1"/>
  <c r="T6" i="1"/>
  <c r="U6" i="1" s="1"/>
  <c r="T5" i="1"/>
  <c r="U5" i="1" s="1"/>
  <c r="C66" i="1"/>
  <c r="D66" i="1" s="1"/>
  <c r="C65" i="1"/>
  <c r="D65" i="1" s="1"/>
  <c r="C64" i="1"/>
  <c r="D64" i="1" s="1"/>
  <c r="C63" i="1"/>
  <c r="D63" i="1" s="1"/>
  <c r="C62" i="1"/>
  <c r="D62" i="1" s="1"/>
  <c r="C61" i="1"/>
  <c r="D61" i="1" s="1"/>
  <c r="E65" i="1" s="1"/>
  <c r="F65" i="1" s="1"/>
  <c r="C60" i="1"/>
  <c r="D60" i="1" s="1"/>
  <c r="C59" i="1"/>
  <c r="D59" i="1" s="1"/>
  <c r="E63" i="1" s="1"/>
  <c r="F63" i="1" s="1"/>
  <c r="C58" i="1"/>
  <c r="D58" i="1" s="1"/>
  <c r="C57" i="1"/>
  <c r="D57" i="1" s="1"/>
  <c r="C56" i="1"/>
  <c r="D56" i="1" s="1"/>
  <c r="C55" i="1"/>
  <c r="D55" i="1" s="1"/>
  <c r="C54" i="1"/>
  <c r="D54" i="1" s="1"/>
  <c r="C53" i="1"/>
  <c r="D53" i="1" s="1"/>
  <c r="C52" i="1"/>
  <c r="D52" i="1" s="1"/>
  <c r="C51" i="1"/>
  <c r="D51" i="1" s="1"/>
  <c r="E55" i="1" s="1"/>
  <c r="F55" i="1" s="1"/>
  <c r="C50" i="1"/>
  <c r="D50" i="1" s="1"/>
  <c r="C49" i="1"/>
  <c r="D49" i="1" s="1"/>
  <c r="C48" i="1"/>
  <c r="D48" i="1" s="1"/>
  <c r="C47" i="1"/>
  <c r="D47" i="1" s="1"/>
  <c r="C46" i="1"/>
  <c r="D46" i="1" s="1"/>
  <c r="C45" i="1"/>
  <c r="D45" i="1" s="1"/>
  <c r="E49" i="1" s="1"/>
  <c r="F49" i="1" s="1"/>
  <c r="C44" i="1"/>
  <c r="D44" i="1" s="1"/>
  <c r="C43" i="1"/>
  <c r="D43" i="1" s="1"/>
  <c r="E47" i="1" s="1"/>
  <c r="F47" i="1" s="1"/>
  <c r="C42" i="1"/>
  <c r="D42" i="1" s="1"/>
  <c r="C41" i="1"/>
  <c r="D41" i="1" s="1"/>
  <c r="C40" i="1"/>
  <c r="D40" i="1" s="1"/>
  <c r="C39" i="1"/>
  <c r="D39" i="1" s="1"/>
  <c r="C38" i="1"/>
  <c r="D38" i="1" s="1"/>
  <c r="C37" i="1"/>
  <c r="D37" i="1" s="1"/>
  <c r="C36" i="1"/>
  <c r="D36" i="1" s="1"/>
  <c r="C35" i="1"/>
  <c r="D35" i="1" s="1"/>
  <c r="E39" i="1" s="1"/>
  <c r="F39" i="1" s="1"/>
  <c r="C34" i="1"/>
  <c r="D34" i="1" s="1"/>
  <c r="C33" i="1"/>
  <c r="D33" i="1" s="1"/>
  <c r="C32" i="1"/>
  <c r="D32" i="1" s="1"/>
  <c r="C31" i="1"/>
  <c r="D31" i="1" s="1"/>
  <c r="C30" i="1"/>
  <c r="D30" i="1" s="1"/>
  <c r="C29" i="1"/>
  <c r="D29" i="1" s="1"/>
  <c r="C28" i="1"/>
  <c r="D28" i="1" s="1"/>
  <c r="C27" i="1"/>
  <c r="D27" i="1" s="1"/>
  <c r="E31" i="1" s="1"/>
  <c r="F31" i="1" s="1"/>
  <c r="C26" i="1"/>
  <c r="D26" i="1" s="1"/>
  <c r="C25" i="1"/>
  <c r="D25" i="1" s="1"/>
  <c r="C24" i="1"/>
  <c r="D24" i="1" s="1"/>
  <c r="C23" i="1"/>
  <c r="D23" i="1" s="1"/>
  <c r="C22" i="1"/>
  <c r="D22" i="1" s="1"/>
  <c r="C21" i="1"/>
  <c r="D21" i="1" s="1"/>
  <c r="C20" i="1"/>
  <c r="D20" i="1" s="1"/>
  <c r="E24" i="1" s="1"/>
  <c r="F24" i="1" s="1"/>
  <c r="C19" i="1"/>
  <c r="D19" i="1" s="1"/>
  <c r="E23" i="1" s="1"/>
  <c r="F23" i="1" s="1"/>
  <c r="C18" i="1"/>
  <c r="D18" i="1" s="1"/>
  <c r="C17" i="1"/>
  <c r="D17" i="1" s="1"/>
  <c r="C16" i="1"/>
  <c r="D16" i="1" s="1"/>
  <c r="C15" i="1"/>
  <c r="D15" i="1" s="1"/>
  <c r="C14" i="1"/>
  <c r="D14" i="1" s="1"/>
  <c r="C13" i="1"/>
  <c r="D13" i="1" s="1"/>
  <c r="C12" i="1"/>
  <c r="D12" i="1" s="1"/>
  <c r="E16" i="1" s="1"/>
  <c r="F16" i="1" s="1"/>
  <c r="C11" i="1"/>
  <c r="D11" i="1" s="1"/>
  <c r="E15" i="1" s="1"/>
  <c r="F15" i="1" s="1"/>
  <c r="C10" i="1"/>
  <c r="D10" i="1" s="1"/>
  <c r="C9" i="1"/>
  <c r="D9" i="1" s="1"/>
  <c r="C8" i="1"/>
  <c r="D8" i="1" s="1"/>
  <c r="C7" i="1"/>
  <c r="D7" i="1" s="1"/>
  <c r="C6" i="1"/>
  <c r="D6" i="1" s="1"/>
  <c r="C5" i="1"/>
  <c r="D5" i="1" s="1"/>
  <c r="E5" i="1" s="1"/>
  <c r="F5" i="1" s="1"/>
  <c r="E32" i="1" l="1"/>
  <c r="F32" i="1" s="1"/>
  <c r="E56" i="1"/>
  <c r="F56" i="1" s="1"/>
  <c r="V62" i="1"/>
  <c r="W62" i="1" s="1"/>
  <c r="E26" i="1"/>
  <c r="F26" i="1" s="1"/>
  <c r="E42" i="1"/>
  <c r="F42" i="1" s="1"/>
  <c r="E50" i="1"/>
  <c r="F50" i="1" s="1"/>
  <c r="E66" i="1"/>
  <c r="F66" i="1" s="1"/>
  <c r="E18" i="1"/>
  <c r="F18" i="1" s="1"/>
  <c r="E34" i="1"/>
  <c r="F34" i="1" s="1"/>
  <c r="E58" i="1"/>
  <c r="F58" i="1" s="1"/>
  <c r="E17" i="1"/>
  <c r="F17" i="1" s="1"/>
  <c r="E33" i="1"/>
  <c r="F33" i="1" s="1"/>
  <c r="E57" i="1"/>
  <c r="F57" i="1" s="1"/>
  <c r="E13" i="1"/>
  <c r="F13" i="1" s="1"/>
  <c r="E21" i="1"/>
  <c r="F21" i="1" s="1"/>
  <c r="E29" i="1"/>
  <c r="F29" i="1" s="1"/>
  <c r="E37" i="1"/>
  <c r="F37" i="1" s="1"/>
  <c r="E53" i="1"/>
  <c r="F53" i="1" s="1"/>
  <c r="V12" i="1"/>
  <c r="W12" i="1" s="1"/>
  <c r="E64" i="1"/>
  <c r="F64" i="1" s="1"/>
  <c r="E60" i="1"/>
  <c r="F60" i="1" s="1"/>
  <c r="E52" i="1"/>
  <c r="F52" i="1" s="1"/>
  <c r="E8" i="1"/>
  <c r="F8" i="1" s="1"/>
  <c r="E28" i="1"/>
  <c r="F28" i="1" s="1"/>
  <c r="E45" i="1"/>
  <c r="F45" i="1" s="1"/>
  <c r="E20" i="1"/>
  <c r="F20" i="1" s="1"/>
  <c r="E61" i="1"/>
  <c r="F61" i="1" s="1"/>
  <c r="E41" i="1"/>
  <c r="F41" i="1" s="1"/>
  <c r="E44" i="1"/>
  <c r="F44" i="1" s="1"/>
  <c r="V5" i="1"/>
  <c r="W5" i="1" s="1"/>
  <c r="E25" i="1"/>
  <c r="F25" i="1" s="1"/>
  <c r="E22" i="1"/>
  <c r="F22" i="1" s="1"/>
  <c r="E30" i="1"/>
  <c r="F30" i="1" s="1"/>
  <c r="E38" i="1"/>
  <c r="F38" i="1" s="1"/>
  <c r="E46" i="1"/>
  <c r="F46" i="1" s="1"/>
  <c r="E54" i="1"/>
  <c r="F54" i="1" s="1"/>
  <c r="E62" i="1"/>
  <c r="F62" i="1" s="1"/>
  <c r="E48" i="1"/>
  <c r="F48" i="1" s="1"/>
  <c r="E14" i="1"/>
  <c r="F14" i="1" s="1"/>
  <c r="V36" i="1"/>
  <c r="W36" i="1" s="1"/>
  <c r="E10" i="1"/>
  <c r="F10" i="1" s="1"/>
  <c r="E6" i="1"/>
  <c r="F6" i="1" s="1"/>
  <c r="E11" i="1"/>
  <c r="F11" i="1" s="1"/>
  <c r="E7" i="1"/>
  <c r="E19" i="1"/>
  <c r="F19" i="1" s="1"/>
  <c r="E27" i="1"/>
  <c r="F27" i="1" s="1"/>
  <c r="E35" i="1"/>
  <c r="F35" i="1" s="1"/>
  <c r="E43" i="1"/>
  <c r="F43" i="1" s="1"/>
  <c r="E51" i="1"/>
  <c r="F51" i="1" s="1"/>
  <c r="E59" i="1"/>
  <c r="F59" i="1" s="1"/>
  <c r="E40" i="1"/>
  <c r="F40" i="1" s="1"/>
  <c r="E36" i="1"/>
  <c r="F36" i="1" s="1"/>
  <c r="V63" i="1"/>
  <c r="W63" i="1" s="1"/>
  <c r="V35" i="1"/>
  <c r="W35" i="1" s="1"/>
  <c r="V27" i="1"/>
  <c r="W27" i="1" s="1"/>
  <c r="V7" i="1"/>
  <c r="W7" i="1" s="1"/>
  <c r="V48" i="1"/>
  <c r="W48" i="1" s="1"/>
  <c r="V60" i="1"/>
  <c r="W60" i="1" s="1"/>
  <c r="V52" i="1"/>
  <c r="W52" i="1" s="1"/>
  <c r="V32" i="1"/>
  <c r="W32" i="1" s="1"/>
  <c r="V47" i="1"/>
  <c r="W47" i="1" s="1"/>
  <c r="V23" i="1"/>
  <c r="W23" i="1" s="1"/>
  <c r="V28" i="1"/>
  <c r="W28" i="1" s="1"/>
  <c r="V55" i="1"/>
  <c r="W55" i="1" s="1"/>
  <c r="V54" i="1"/>
  <c r="W54" i="1" s="1"/>
  <c r="V46" i="1"/>
  <c r="W46" i="1" s="1"/>
  <c r="V38" i="1"/>
  <c r="W38" i="1" s="1"/>
  <c r="V30" i="1"/>
  <c r="W30" i="1" s="1"/>
  <c r="V22" i="1"/>
  <c r="W22" i="1" s="1"/>
  <c r="V14" i="1"/>
  <c r="W14" i="1" s="1"/>
  <c r="V44" i="1"/>
  <c r="W44" i="1" s="1"/>
  <c r="V40" i="1"/>
  <c r="W40" i="1" s="1"/>
  <c r="V51" i="1"/>
  <c r="W51" i="1" s="1"/>
  <c r="V43" i="1"/>
  <c r="W43" i="1" s="1"/>
  <c r="V19" i="1"/>
  <c r="W19" i="1" s="1"/>
  <c r="V11" i="1"/>
  <c r="W11" i="1" s="1"/>
  <c r="V33" i="1"/>
  <c r="W33" i="1" s="1"/>
  <c r="V56" i="1"/>
  <c r="W56" i="1" s="1"/>
  <c r="V24" i="1"/>
  <c r="W24" i="1" s="1"/>
  <c r="V20" i="1"/>
  <c r="W20" i="1" s="1"/>
  <c r="V53" i="1"/>
  <c r="W53" i="1" s="1"/>
  <c r="V37" i="1"/>
  <c r="W37" i="1" s="1"/>
  <c r="V21" i="1"/>
  <c r="W21" i="1" s="1"/>
  <c r="V59" i="1"/>
  <c r="W59" i="1" s="1"/>
  <c r="V31" i="1"/>
  <c r="W31" i="1" s="1"/>
  <c r="V61" i="1"/>
  <c r="V65" i="1" s="1"/>
  <c r="W65" i="1" s="1"/>
  <c r="V45" i="1"/>
  <c r="W45" i="1" s="1"/>
  <c r="V29" i="1"/>
  <c r="W29" i="1" s="1"/>
  <c r="V13" i="1"/>
  <c r="W13" i="1" s="1"/>
  <c r="V16" i="1"/>
  <c r="W16" i="1" s="1"/>
  <c r="V58" i="1"/>
  <c r="W58" i="1" s="1"/>
  <c r="V50" i="1"/>
  <c r="W50" i="1" s="1"/>
  <c r="V42" i="1"/>
  <c r="W42" i="1" s="1"/>
  <c r="V34" i="1"/>
  <c r="W34" i="1" s="1"/>
  <c r="V26" i="1"/>
  <c r="W26" i="1" s="1"/>
  <c r="V18" i="1"/>
  <c r="W18" i="1" s="1"/>
  <c r="V10" i="1"/>
  <c r="W10" i="1" s="1"/>
  <c r="V15" i="1"/>
  <c r="W15" i="1" s="1"/>
  <c r="V57" i="1"/>
  <c r="W57" i="1" s="1"/>
  <c r="V49" i="1"/>
  <c r="W49" i="1" s="1"/>
  <c r="V41" i="1"/>
  <c r="W41" i="1" s="1"/>
  <c r="V25" i="1"/>
  <c r="W25" i="1" s="1"/>
  <c r="V17" i="1"/>
  <c r="W17" i="1" s="1"/>
  <c r="V39" i="1"/>
  <c r="W39" i="1" s="1"/>
  <c r="V6" i="1"/>
  <c r="W6" i="1" s="1"/>
  <c r="V9" i="1"/>
  <c r="W9" i="1" s="1"/>
  <c r="V8" i="1"/>
  <c r="E12" i="1"/>
  <c r="F12" i="1" s="1"/>
  <c r="E67" i="1"/>
  <c r="F67" i="1" s="1"/>
  <c r="E9" i="1"/>
  <c r="F9" i="1" s="1"/>
  <c r="V64" i="1" l="1"/>
  <c r="W64" i="1" s="1"/>
  <c r="V3" i="1"/>
  <c r="W3" i="1" s="1"/>
  <c r="E68" i="1"/>
  <c r="F68" i="1" s="1"/>
  <c r="E4" i="1"/>
  <c r="F4" i="1" s="1"/>
  <c r="F7" i="1"/>
  <c r="E3" i="1"/>
  <c r="F3" i="1" s="1"/>
  <c r="W61" i="1"/>
  <c r="W8" i="1"/>
  <c r="V4" i="1"/>
  <c r="W4" i="1" s="1"/>
</calcChain>
</file>

<file path=xl/sharedStrings.xml><?xml version="1.0" encoding="utf-8"?>
<sst xmlns="http://schemas.openxmlformats.org/spreadsheetml/2006/main" count="15" uniqueCount="10">
  <si>
    <t>SERIES</t>
  </si>
  <si>
    <t>HOGARES E ISFLSH. TASA DE AHORRO.</t>
  </si>
  <si>
    <t>PERIODOS</t>
  </si>
  <si>
    <t>972052T</t>
  </si>
  <si>
    <t>Componente Tendencia-Ciclo</t>
  </si>
  <si>
    <t>Componente Estacional e Irregular</t>
  </si>
  <si>
    <t>Componente estacional</t>
  </si>
  <si>
    <t>Serie Desestacionalizada (Aditiva)</t>
  </si>
  <si>
    <t>OCUPADOS TOTALES.</t>
  </si>
  <si>
    <t>Serie Desestacionalizada (Multiplicativa)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</si>
</sst>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0" xfId="0" applyAlignment="1">
      <alignment horizontal="center" vertical="center" wrapText="1"/>
    </xf>
    <xf numFmtId="0" fontId="0" fillId="2" borderId="0" xfId="0" applyFill="1"/>
    <xf numFmtId="0" fontId="0" fillId="3" borderId="0" xfId="0" applyFill="1"/>
    <xf numFmtId="0" fontId="0" fillId="4" borderId="0" xfId="0" applyFill="1"/>
    <xf numFmtId="0" fontId="0" fillId="4" borderId="0" xfId="0" applyFill="1" applyAlignment="1">
      <alignment horizontal="center" vertical="center" wrapText="1"/>
    </xf>
    <xf numFmtId="0" fontId="0" fillId="5" borderId="0" xfId="0" applyFill="1"/>
    <xf numFmtId="0" fontId="0" fillId="5" borderId="0" xfId="0" applyFill="1" applyAlignment="1">
      <alignment horizontal="center" vertical="center" wrapText="1"/>
    </xf>
    <xf numFmtId="0" fontId="0" fillId="6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Tasa de ahorro, Componente Tendencia-Ciclo y Tasa de</a:t>
            </a:r>
            <a:r>
              <a:rPr lang="en-US" baseline="0"/>
              <a:t> Ahorro Desestacionalizada</a:t>
            </a:r>
            <a:endParaRPr lang="en-US"/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Tasa de ahorro</c:v>
          </c:tx>
          <c:marker>
            <c:symbol val="none"/>
          </c:marker>
          <c:cat>
            <c:numRef>
              <c:f>Hoja1!$A$3:$A$68</c:f>
              <c:numCache>
                <c:formatCode>General</c:formatCode>
                <c:ptCount val="66"/>
                <c:pt idx="0">
                  <c:v>19991</c:v>
                </c:pt>
                <c:pt idx="1">
                  <c:v>19992</c:v>
                </c:pt>
                <c:pt idx="2">
                  <c:v>19993</c:v>
                </c:pt>
                <c:pt idx="3">
                  <c:v>19994</c:v>
                </c:pt>
                <c:pt idx="4">
                  <c:v>20001</c:v>
                </c:pt>
                <c:pt idx="5">
                  <c:v>20002</c:v>
                </c:pt>
                <c:pt idx="6">
                  <c:v>20003</c:v>
                </c:pt>
                <c:pt idx="7">
                  <c:v>20004</c:v>
                </c:pt>
                <c:pt idx="8">
                  <c:v>20011</c:v>
                </c:pt>
                <c:pt idx="9">
                  <c:v>20012</c:v>
                </c:pt>
                <c:pt idx="10">
                  <c:v>20013</c:v>
                </c:pt>
                <c:pt idx="11">
                  <c:v>20014</c:v>
                </c:pt>
                <c:pt idx="12">
                  <c:v>20021</c:v>
                </c:pt>
                <c:pt idx="13">
                  <c:v>20022</c:v>
                </c:pt>
                <c:pt idx="14">
                  <c:v>20023</c:v>
                </c:pt>
                <c:pt idx="15">
                  <c:v>20024</c:v>
                </c:pt>
                <c:pt idx="16">
                  <c:v>20031</c:v>
                </c:pt>
                <c:pt idx="17">
                  <c:v>20032</c:v>
                </c:pt>
                <c:pt idx="18">
                  <c:v>20033</c:v>
                </c:pt>
                <c:pt idx="19">
                  <c:v>20034</c:v>
                </c:pt>
                <c:pt idx="20">
                  <c:v>20041</c:v>
                </c:pt>
                <c:pt idx="21">
                  <c:v>20042</c:v>
                </c:pt>
                <c:pt idx="22">
                  <c:v>20043</c:v>
                </c:pt>
                <c:pt idx="23">
                  <c:v>20044</c:v>
                </c:pt>
                <c:pt idx="24">
                  <c:v>20051</c:v>
                </c:pt>
                <c:pt idx="25">
                  <c:v>20052</c:v>
                </c:pt>
                <c:pt idx="26">
                  <c:v>20053</c:v>
                </c:pt>
                <c:pt idx="27">
                  <c:v>20054</c:v>
                </c:pt>
                <c:pt idx="28">
                  <c:v>20061</c:v>
                </c:pt>
                <c:pt idx="29">
                  <c:v>20062</c:v>
                </c:pt>
                <c:pt idx="30">
                  <c:v>20063</c:v>
                </c:pt>
                <c:pt idx="31">
                  <c:v>20064</c:v>
                </c:pt>
                <c:pt idx="32">
                  <c:v>20071</c:v>
                </c:pt>
                <c:pt idx="33">
                  <c:v>20072</c:v>
                </c:pt>
                <c:pt idx="34">
                  <c:v>20073</c:v>
                </c:pt>
                <c:pt idx="35">
                  <c:v>20074</c:v>
                </c:pt>
                <c:pt idx="36">
                  <c:v>20081</c:v>
                </c:pt>
                <c:pt idx="37">
                  <c:v>20082</c:v>
                </c:pt>
                <c:pt idx="38">
                  <c:v>20083</c:v>
                </c:pt>
                <c:pt idx="39">
                  <c:v>20084</c:v>
                </c:pt>
                <c:pt idx="40">
                  <c:v>20091</c:v>
                </c:pt>
                <c:pt idx="41">
                  <c:v>20092</c:v>
                </c:pt>
                <c:pt idx="42">
                  <c:v>20093</c:v>
                </c:pt>
                <c:pt idx="43">
                  <c:v>20094</c:v>
                </c:pt>
                <c:pt idx="44">
                  <c:v>20101</c:v>
                </c:pt>
                <c:pt idx="45">
                  <c:v>20102</c:v>
                </c:pt>
                <c:pt idx="46">
                  <c:v>20103</c:v>
                </c:pt>
                <c:pt idx="47">
                  <c:v>20104</c:v>
                </c:pt>
                <c:pt idx="48">
                  <c:v>20111</c:v>
                </c:pt>
                <c:pt idx="49">
                  <c:v>20112</c:v>
                </c:pt>
                <c:pt idx="50">
                  <c:v>20113</c:v>
                </c:pt>
                <c:pt idx="51">
                  <c:v>20114</c:v>
                </c:pt>
                <c:pt idx="52">
                  <c:v>20121</c:v>
                </c:pt>
                <c:pt idx="53">
                  <c:v>20122</c:v>
                </c:pt>
                <c:pt idx="54">
                  <c:v>20123</c:v>
                </c:pt>
                <c:pt idx="55">
                  <c:v>20124</c:v>
                </c:pt>
                <c:pt idx="56">
                  <c:v>20131</c:v>
                </c:pt>
                <c:pt idx="57">
                  <c:v>20132</c:v>
                </c:pt>
                <c:pt idx="58">
                  <c:v>20133</c:v>
                </c:pt>
                <c:pt idx="59">
                  <c:v>20134</c:v>
                </c:pt>
                <c:pt idx="60">
                  <c:v>20141</c:v>
                </c:pt>
                <c:pt idx="61">
                  <c:v>20142</c:v>
                </c:pt>
                <c:pt idx="62">
                  <c:v>20143</c:v>
                </c:pt>
                <c:pt idx="63">
                  <c:v>20144</c:v>
                </c:pt>
                <c:pt idx="64">
                  <c:v>20151</c:v>
                </c:pt>
                <c:pt idx="65">
                  <c:v>20152</c:v>
                </c:pt>
              </c:numCache>
            </c:numRef>
          </c:cat>
          <c:val>
            <c:numRef>
              <c:f>Hoja1!$B$3:$B$68</c:f>
              <c:numCache>
                <c:formatCode>General</c:formatCode>
                <c:ptCount val="66"/>
                <c:pt idx="0">
                  <c:v>4.7</c:v>
                </c:pt>
                <c:pt idx="1">
                  <c:v>10.8</c:v>
                </c:pt>
                <c:pt idx="2">
                  <c:v>12.4</c:v>
                </c:pt>
                <c:pt idx="3">
                  <c:v>11</c:v>
                </c:pt>
                <c:pt idx="4">
                  <c:v>3.1</c:v>
                </c:pt>
                <c:pt idx="5">
                  <c:v>11.7</c:v>
                </c:pt>
                <c:pt idx="6">
                  <c:v>13.6</c:v>
                </c:pt>
                <c:pt idx="7">
                  <c:v>12.9</c:v>
                </c:pt>
                <c:pt idx="8">
                  <c:v>3</c:v>
                </c:pt>
                <c:pt idx="9">
                  <c:v>12.7</c:v>
                </c:pt>
                <c:pt idx="10">
                  <c:v>11.9</c:v>
                </c:pt>
                <c:pt idx="11">
                  <c:v>13</c:v>
                </c:pt>
                <c:pt idx="12">
                  <c:v>3.7</c:v>
                </c:pt>
                <c:pt idx="13">
                  <c:v>15.4</c:v>
                </c:pt>
                <c:pt idx="14">
                  <c:v>8.6999999999999993</c:v>
                </c:pt>
                <c:pt idx="15">
                  <c:v>12.7</c:v>
                </c:pt>
                <c:pt idx="16">
                  <c:v>5.6</c:v>
                </c:pt>
                <c:pt idx="17">
                  <c:v>16.3</c:v>
                </c:pt>
                <c:pt idx="18">
                  <c:v>10.6</c:v>
                </c:pt>
                <c:pt idx="19">
                  <c:v>14.4</c:v>
                </c:pt>
                <c:pt idx="20">
                  <c:v>4.3</c:v>
                </c:pt>
                <c:pt idx="21">
                  <c:v>14.6</c:v>
                </c:pt>
                <c:pt idx="22">
                  <c:v>8.9</c:v>
                </c:pt>
                <c:pt idx="23">
                  <c:v>13.9</c:v>
                </c:pt>
                <c:pt idx="24">
                  <c:v>1.8</c:v>
                </c:pt>
                <c:pt idx="25">
                  <c:v>13.9</c:v>
                </c:pt>
                <c:pt idx="26">
                  <c:v>9</c:v>
                </c:pt>
                <c:pt idx="27">
                  <c:v>11.5</c:v>
                </c:pt>
                <c:pt idx="28">
                  <c:v>-0.5</c:v>
                </c:pt>
                <c:pt idx="29">
                  <c:v>12.2</c:v>
                </c:pt>
                <c:pt idx="30">
                  <c:v>7.3</c:v>
                </c:pt>
                <c:pt idx="31">
                  <c:v>11.4</c:v>
                </c:pt>
                <c:pt idx="32">
                  <c:v>-2.6</c:v>
                </c:pt>
                <c:pt idx="33">
                  <c:v>9.9</c:v>
                </c:pt>
                <c:pt idx="34">
                  <c:v>3.6</c:v>
                </c:pt>
                <c:pt idx="35">
                  <c:v>11</c:v>
                </c:pt>
                <c:pt idx="36">
                  <c:v>-2.5</c:v>
                </c:pt>
                <c:pt idx="37">
                  <c:v>13</c:v>
                </c:pt>
                <c:pt idx="38">
                  <c:v>6.9</c:v>
                </c:pt>
                <c:pt idx="39">
                  <c:v>14.1</c:v>
                </c:pt>
                <c:pt idx="40">
                  <c:v>3.5</c:v>
                </c:pt>
                <c:pt idx="41">
                  <c:v>20</c:v>
                </c:pt>
                <c:pt idx="42">
                  <c:v>11.5</c:v>
                </c:pt>
                <c:pt idx="43">
                  <c:v>17.100000000000001</c:v>
                </c:pt>
                <c:pt idx="44">
                  <c:v>1.8</c:v>
                </c:pt>
                <c:pt idx="45">
                  <c:v>17.8</c:v>
                </c:pt>
                <c:pt idx="46">
                  <c:v>6.7</c:v>
                </c:pt>
                <c:pt idx="47">
                  <c:v>12.4</c:v>
                </c:pt>
                <c:pt idx="48">
                  <c:v>1.1000000000000001</c:v>
                </c:pt>
                <c:pt idx="49">
                  <c:v>17.399999999999999</c:v>
                </c:pt>
                <c:pt idx="50">
                  <c:v>7.4</c:v>
                </c:pt>
                <c:pt idx="51">
                  <c:v>15.5</c:v>
                </c:pt>
                <c:pt idx="52">
                  <c:v>-0.4</c:v>
                </c:pt>
                <c:pt idx="53">
                  <c:v>15.5</c:v>
                </c:pt>
                <c:pt idx="54">
                  <c:v>7</c:v>
                </c:pt>
                <c:pt idx="55">
                  <c:v>11.7</c:v>
                </c:pt>
                <c:pt idx="56">
                  <c:v>1.6</c:v>
                </c:pt>
                <c:pt idx="57">
                  <c:v>17.267890000000001</c:v>
                </c:pt>
                <c:pt idx="58">
                  <c:v>6.5</c:v>
                </c:pt>
                <c:pt idx="59">
                  <c:v>13</c:v>
                </c:pt>
                <c:pt idx="60">
                  <c:v>0</c:v>
                </c:pt>
                <c:pt idx="61">
                  <c:v>15.8</c:v>
                </c:pt>
                <c:pt idx="62">
                  <c:v>6.4</c:v>
                </c:pt>
                <c:pt idx="63">
                  <c:v>14.5</c:v>
                </c:pt>
                <c:pt idx="64">
                  <c:v>-0.5</c:v>
                </c:pt>
                <c:pt idx="65">
                  <c:v>15.2</c:v>
                </c:pt>
              </c:numCache>
            </c:numRef>
          </c:val>
          <c:smooth val="0"/>
        </c:ser>
        <c:ser>
          <c:idx val="1"/>
          <c:order val="1"/>
          <c:tx>
            <c:v>Serie Tendencia-Ciclo (media móvil centrada)</c:v>
          </c:tx>
          <c:marker>
            <c:symbol val="none"/>
          </c:marker>
          <c:cat>
            <c:numRef>
              <c:f>Hoja1!$A$3:$A$68</c:f>
              <c:numCache>
                <c:formatCode>General</c:formatCode>
                <c:ptCount val="66"/>
                <c:pt idx="0">
                  <c:v>19991</c:v>
                </c:pt>
                <c:pt idx="1">
                  <c:v>19992</c:v>
                </c:pt>
                <c:pt idx="2">
                  <c:v>19993</c:v>
                </c:pt>
                <c:pt idx="3">
                  <c:v>19994</c:v>
                </c:pt>
                <c:pt idx="4">
                  <c:v>20001</c:v>
                </c:pt>
                <c:pt idx="5">
                  <c:v>20002</c:v>
                </c:pt>
                <c:pt idx="6">
                  <c:v>20003</c:v>
                </c:pt>
                <c:pt idx="7">
                  <c:v>20004</c:v>
                </c:pt>
                <c:pt idx="8">
                  <c:v>20011</c:v>
                </c:pt>
                <c:pt idx="9">
                  <c:v>20012</c:v>
                </c:pt>
                <c:pt idx="10">
                  <c:v>20013</c:v>
                </c:pt>
                <c:pt idx="11">
                  <c:v>20014</c:v>
                </c:pt>
                <c:pt idx="12">
                  <c:v>20021</c:v>
                </c:pt>
                <c:pt idx="13">
                  <c:v>20022</c:v>
                </c:pt>
                <c:pt idx="14">
                  <c:v>20023</c:v>
                </c:pt>
                <c:pt idx="15">
                  <c:v>20024</c:v>
                </c:pt>
                <c:pt idx="16">
                  <c:v>20031</c:v>
                </c:pt>
                <c:pt idx="17">
                  <c:v>20032</c:v>
                </c:pt>
                <c:pt idx="18">
                  <c:v>20033</c:v>
                </c:pt>
                <c:pt idx="19">
                  <c:v>20034</c:v>
                </c:pt>
                <c:pt idx="20">
                  <c:v>20041</c:v>
                </c:pt>
                <c:pt idx="21">
                  <c:v>20042</c:v>
                </c:pt>
                <c:pt idx="22">
                  <c:v>20043</c:v>
                </c:pt>
                <c:pt idx="23">
                  <c:v>20044</c:v>
                </c:pt>
                <c:pt idx="24">
                  <c:v>20051</c:v>
                </c:pt>
                <c:pt idx="25">
                  <c:v>20052</c:v>
                </c:pt>
                <c:pt idx="26">
                  <c:v>20053</c:v>
                </c:pt>
                <c:pt idx="27">
                  <c:v>20054</c:v>
                </c:pt>
                <c:pt idx="28">
                  <c:v>20061</c:v>
                </c:pt>
                <c:pt idx="29">
                  <c:v>20062</c:v>
                </c:pt>
                <c:pt idx="30">
                  <c:v>20063</c:v>
                </c:pt>
                <c:pt idx="31">
                  <c:v>20064</c:v>
                </c:pt>
                <c:pt idx="32">
                  <c:v>20071</c:v>
                </c:pt>
                <c:pt idx="33">
                  <c:v>20072</c:v>
                </c:pt>
                <c:pt idx="34">
                  <c:v>20073</c:v>
                </c:pt>
                <c:pt idx="35">
                  <c:v>20074</c:v>
                </c:pt>
                <c:pt idx="36">
                  <c:v>20081</c:v>
                </c:pt>
                <c:pt idx="37">
                  <c:v>20082</c:v>
                </c:pt>
                <c:pt idx="38">
                  <c:v>20083</c:v>
                </c:pt>
                <c:pt idx="39">
                  <c:v>20084</c:v>
                </c:pt>
                <c:pt idx="40">
                  <c:v>20091</c:v>
                </c:pt>
                <c:pt idx="41">
                  <c:v>20092</c:v>
                </c:pt>
                <c:pt idx="42">
                  <c:v>20093</c:v>
                </c:pt>
                <c:pt idx="43">
                  <c:v>20094</c:v>
                </c:pt>
                <c:pt idx="44">
                  <c:v>20101</c:v>
                </c:pt>
                <c:pt idx="45">
                  <c:v>20102</c:v>
                </c:pt>
                <c:pt idx="46">
                  <c:v>20103</c:v>
                </c:pt>
                <c:pt idx="47">
                  <c:v>20104</c:v>
                </c:pt>
                <c:pt idx="48">
                  <c:v>20111</c:v>
                </c:pt>
                <c:pt idx="49">
                  <c:v>20112</c:v>
                </c:pt>
                <c:pt idx="50">
                  <c:v>20113</c:v>
                </c:pt>
                <c:pt idx="51">
                  <c:v>20114</c:v>
                </c:pt>
                <c:pt idx="52">
                  <c:v>20121</c:v>
                </c:pt>
                <c:pt idx="53">
                  <c:v>20122</c:v>
                </c:pt>
                <c:pt idx="54">
                  <c:v>20123</c:v>
                </c:pt>
                <c:pt idx="55">
                  <c:v>20124</c:v>
                </c:pt>
                <c:pt idx="56">
                  <c:v>20131</c:v>
                </c:pt>
                <c:pt idx="57">
                  <c:v>20132</c:v>
                </c:pt>
                <c:pt idx="58">
                  <c:v>20133</c:v>
                </c:pt>
                <c:pt idx="59">
                  <c:v>20134</c:v>
                </c:pt>
                <c:pt idx="60">
                  <c:v>20141</c:v>
                </c:pt>
                <c:pt idx="61">
                  <c:v>20142</c:v>
                </c:pt>
                <c:pt idx="62">
                  <c:v>20143</c:v>
                </c:pt>
                <c:pt idx="63">
                  <c:v>20144</c:v>
                </c:pt>
                <c:pt idx="64">
                  <c:v>20151</c:v>
                </c:pt>
                <c:pt idx="65">
                  <c:v>20152</c:v>
                </c:pt>
              </c:numCache>
            </c:numRef>
          </c:cat>
          <c:val>
            <c:numRef>
              <c:f>Hoja1!$C$3:$C$68</c:f>
              <c:numCache>
                <c:formatCode>General</c:formatCode>
                <c:ptCount val="66"/>
                <c:pt idx="2">
                  <c:v>9.5250000000000004</c:v>
                </c:pt>
                <c:pt idx="3">
                  <c:v>9.4375</c:v>
                </c:pt>
                <c:pt idx="4">
                  <c:v>9.6999999999999993</c:v>
                </c:pt>
                <c:pt idx="5">
                  <c:v>10.0875</c:v>
                </c:pt>
                <c:pt idx="6">
                  <c:v>10.312499999999998</c:v>
                </c:pt>
                <c:pt idx="7">
                  <c:v>10.425000000000001</c:v>
                </c:pt>
                <c:pt idx="8">
                  <c:v>10.3375</c:v>
                </c:pt>
                <c:pt idx="9">
                  <c:v>10.137500000000001</c:v>
                </c:pt>
                <c:pt idx="10">
                  <c:v>10.237500000000001</c:v>
                </c:pt>
                <c:pt idx="11">
                  <c:v>10.6625</c:v>
                </c:pt>
                <c:pt idx="12">
                  <c:v>10.600000000000001</c:v>
                </c:pt>
                <c:pt idx="13">
                  <c:v>10.1625</c:v>
                </c:pt>
                <c:pt idx="14">
                  <c:v>10.362499999999999</c:v>
                </c:pt>
                <c:pt idx="15">
                  <c:v>10.7125</c:v>
                </c:pt>
                <c:pt idx="16">
                  <c:v>11.062499999999998</c:v>
                </c:pt>
                <c:pt idx="17">
                  <c:v>11.512500000000001</c:v>
                </c:pt>
                <c:pt idx="18">
                  <c:v>11.562499999999998</c:v>
                </c:pt>
                <c:pt idx="19">
                  <c:v>11.1875</c:v>
                </c:pt>
                <c:pt idx="20">
                  <c:v>10.762499999999999</c:v>
                </c:pt>
                <c:pt idx="21">
                  <c:v>10.487500000000001</c:v>
                </c:pt>
                <c:pt idx="22">
                  <c:v>10.112499999999999</c:v>
                </c:pt>
                <c:pt idx="23">
                  <c:v>9.7125000000000004</c:v>
                </c:pt>
                <c:pt idx="24">
                  <c:v>9.6375000000000011</c:v>
                </c:pt>
                <c:pt idx="25">
                  <c:v>9.3500000000000014</c:v>
                </c:pt>
                <c:pt idx="26">
                  <c:v>8.7624999999999993</c:v>
                </c:pt>
                <c:pt idx="27">
                  <c:v>8.2624999999999993</c:v>
                </c:pt>
                <c:pt idx="28">
                  <c:v>7.8374999999999995</c:v>
                </c:pt>
                <c:pt idx="29">
                  <c:v>7.6124999999999998</c:v>
                </c:pt>
                <c:pt idx="30">
                  <c:v>7.3374999999999995</c:v>
                </c:pt>
                <c:pt idx="31">
                  <c:v>6.7874999999999988</c:v>
                </c:pt>
                <c:pt idx="32">
                  <c:v>6.0375000000000005</c:v>
                </c:pt>
                <c:pt idx="33">
                  <c:v>5.5250000000000004</c:v>
                </c:pt>
                <c:pt idx="34">
                  <c:v>5.4874999999999998</c:v>
                </c:pt>
                <c:pt idx="35">
                  <c:v>5.8875000000000002</c:v>
                </c:pt>
                <c:pt idx="36">
                  <c:v>6.6875</c:v>
                </c:pt>
                <c:pt idx="37">
                  <c:v>7.4874999999999998</c:v>
                </c:pt>
                <c:pt idx="38">
                  <c:v>8.625</c:v>
                </c:pt>
                <c:pt idx="39">
                  <c:v>10.25</c:v>
                </c:pt>
                <c:pt idx="40">
                  <c:v>11.700000000000001</c:v>
                </c:pt>
                <c:pt idx="41">
                  <c:v>12.649999999999999</c:v>
                </c:pt>
                <c:pt idx="42">
                  <c:v>12.8125</c:v>
                </c:pt>
                <c:pt idx="43">
                  <c:v>12.325000000000001</c:v>
                </c:pt>
                <c:pt idx="44">
                  <c:v>11.450000000000001</c:v>
                </c:pt>
                <c:pt idx="45">
                  <c:v>10.262500000000001</c:v>
                </c:pt>
                <c:pt idx="46">
                  <c:v>9.5874999999999986</c:v>
                </c:pt>
                <c:pt idx="47">
                  <c:v>9.4499999999999993</c:v>
                </c:pt>
                <c:pt idx="48">
                  <c:v>9.4875000000000007</c:v>
                </c:pt>
                <c:pt idx="49">
                  <c:v>9.9625000000000004</c:v>
                </c:pt>
                <c:pt idx="50">
                  <c:v>10.162499999999998</c:v>
                </c:pt>
                <c:pt idx="51">
                  <c:v>9.7375000000000007</c:v>
                </c:pt>
                <c:pt idx="52">
                  <c:v>9.4500000000000011</c:v>
                </c:pt>
                <c:pt idx="53">
                  <c:v>8.9250000000000007</c:v>
                </c:pt>
                <c:pt idx="54">
                  <c:v>8.6999999999999993</c:v>
                </c:pt>
                <c:pt idx="55">
                  <c:v>9.1709862500000003</c:v>
                </c:pt>
                <c:pt idx="56">
                  <c:v>9.3294724999999996</c:v>
                </c:pt>
                <c:pt idx="57">
                  <c:v>9.429472500000001</c:v>
                </c:pt>
                <c:pt idx="58">
                  <c:v>9.3919724999999996</c:v>
                </c:pt>
                <c:pt idx="59">
                  <c:v>9.0084862500000007</c:v>
                </c:pt>
                <c:pt idx="60">
                  <c:v>8.8125</c:v>
                </c:pt>
                <c:pt idx="61">
                  <c:v>8.9875000000000007</c:v>
                </c:pt>
                <c:pt idx="62">
                  <c:v>9.1125000000000007</c:v>
                </c:pt>
                <c:pt idx="63">
                  <c:v>8.9749999999999996</c:v>
                </c:pt>
              </c:numCache>
            </c:numRef>
          </c:val>
          <c:smooth val="0"/>
        </c:ser>
        <c:ser>
          <c:idx val="2"/>
          <c:order val="2"/>
          <c:tx>
            <c:v>Tasa de ahorro desestacionalizada</c:v>
          </c:tx>
          <c:marker>
            <c:symbol val="none"/>
          </c:marker>
          <c:val>
            <c:numRef>
              <c:f>Hoja1!$F$3:$F$68</c:f>
              <c:numCache>
                <c:formatCode>General</c:formatCode>
                <c:ptCount val="66"/>
                <c:pt idx="0">
                  <c:v>11.668749999999999</c:v>
                </c:pt>
                <c:pt idx="1">
                  <c:v>8.7125000000000021</c:v>
                </c:pt>
                <c:pt idx="2">
                  <c:v>9.3187499999999996</c:v>
                </c:pt>
                <c:pt idx="3">
                  <c:v>8.9812499999999993</c:v>
                </c:pt>
                <c:pt idx="4">
                  <c:v>10.06875</c:v>
                </c:pt>
                <c:pt idx="5">
                  <c:v>9.6125000000000007</c:v>
                </c:pt>
                <c:pt idx="6">
                  <c:v>10.991666666666665</c:v>
                </c:pt>
                <c:pt idx="7">
                  <c:v>10.775</c:v>
                </c:pt>
                <c:pt idx="8">
                  <c:v>9.9458333333333329</c:v>
                </c:pt>
                <c:pt idx="9">
                  <c:v>9.5625</c:v>
                </c:pt>
                <c:pt idx="10">
                  <c:v>10.804166666666667</c:v>
                </c:pt>
                <c:pt idx="11">
                  <c:v>10.733333333333334</c:v>
                </c:pt>
                <c:pt idx="12">
                  <c:v>10.266666666666666</c:v>
                </c:pt>
                <c:pt idx="13">
                  <c:v>11.204166666666667</c:v>
                </c:pt>
                <c:pt idx="14">
                  <c:v>9.0208333333333321</c:v>
                </c:pt>
                <c:pt idx="15">
                  <c:v>10.1875</c:v>
                </c:pt>
                <c:pt idx="16">
                  <c:v>11.875</c:v>
                </c:pt>
                <c:pt idx="17">
                  <c:v>11.587500000000002</c:v>
                </c:pt>
                <c:pt idx="18">
                  <c:v>11.879166666666665</c:v>
                </c:pt>
                <c:pt idx="19">
                  <c:v>11.270833333333334</c:v>
                </c:pt>
                <c:pt idx="20">
                  <c:v>10.887499999999999</c:v>
                </c:pt>
                <c:pt idx="21">
                  <c:v>10.116666666666667</c:v>
                </c:pt>
                <c:pt idx="22">
                  <c:v>9.5458333333333325</c:v>
                </c:pt>
                <c:pt idx="23">
                  <c:v>10.354166666666666</c:v>
                </c:pt>
                <c:pt idx="24">
                  <c:v>9.3458333333333332</c:v>
                </c:pt>
                <c:pt idx="25">
                  <c:v>9.4833333333333343</c:v>
                </c:pt>
                <c:pt idx="26">
                  <c:v>9.3374999999999986</c:v>
                </c:pt>
                <c:pt idx="27">
                  <c:v>7.4874999999999998</c:v>
                </c:pt>
                <c:pt idx="28">
                  <c:v>7.7708333333333339</c:v>
                </c:pt>
                <c:pt idx="29">
                  <c:v>7.6958333333333329</c:v>
                </c:pt>
                <c:pt idx="30">
                  <c:v>7.8624999999999989</c:v>
                </c:pt>
                <c:pt idx="31">
                  <c:v>7.0791666666666666</c:v>
                </c:pt>
                <c:pt idx="32">
                  <c:v>6.1208333333333336</c:v>
                </c:pt>
                <c:pt idx="33">
                  <c:v>5.0750000000000011</c:v>
                </c:pt>
                <c:pt idx="34">
                  <c:v>4.8166666666666664</c:v>
                </c:pt>
                <c:pt idx="35">
                  <c:v>6.4749999999999996</c:v>
                </c:pt>
                <c:pt idx="36">
                  <c:v>6.1750000000000025</c:v>
                </c:pt>
                <c:pt idx="37">
                  <c:v>7.2541666666666664</c:v>
                </c:pt>
                <c:pt idx="38">
                  <c:v>8.5416666666666661</c:v>
                </c:pt>
                <c:pt idx="39">
                  <c:v>9.5208333333333321</c:v>
                </c:pt>
                <c:pt idx="40">
                  <c:v>12.512500000000001</c:v>
                </c:pt>
                <c:pt idx="41">
                  <c:v>13.2</c:v>
                </c:pt>
                <c:pt idx="42">
                  <c:v>13.475</c:v>
                </c:pt>
                <c:pt idx="43">
                  <c:v>13.241666666666667</c:v>
                </c:pt>
                <c:pt idx="44">
                  <c:v>10.545833333333336</c:v>
                </c:pt>
                <c:pt idx="45">
                  <c:v>10.358333333333334</c:v>
                </c:pt>
                <c:pt idx="46">
                  <c:v>9.0208333333333321</c:v>
                </c:pt>
                <c:pt idx="47">
                  <c:v>7.9041666666666668</c:v>
                </c:pt>
                <c:pt idx="48">
                  <c:v>10.395833333333334</c:v>
                </c:pt>
                <c:pt idx="49">
                  <c:v>10.216666666666665</c:v>
                </c:pt>
                <c:pt idx="50">
                  <c:v>9.8499999999999979</c:v>
                </c:pt>
                <c:pt idx="51">
                  <c:v>11.752828750000001</c:v>
                </c:pt>
                <c:pt idx="52">
                  <c:v>8.2556575000000016</c:v>
                </c:pt>
                <c:pt idx="53">
                  <c:v>8.2163608333333329</c:v>
                </c:pt>
                <c:pt idx="54">
                  <c:v>9.4514908333333327</c:v>
                </c:pt>
                <c:pt idx="55">
                  <c:v>7.6056575000000004</c:v>
                </c:pt>
                <c:pt idx="56">
                  <c:v>10.397324166666667</c:v>
                </c:pt>
                <c:pt idx="57">
                  <c:v>10.192584166666666</c:v>
                </c:pt>
                <c:pt idx="58">
                  <c:v>8.934824166666667</c:v>
                </c:pt>
                <c:pt idx="59">
                  <c:v>8.9848241666666659</c:v>
                </c:pt>
                <c:pt idx="60">
                  <c:v>8.27098625</c:v>
                </c:pt>
                <c:pt idx="61">
                  <c:v>8.4745412500000015</c:v>
                </c:pt>
                <c:pt idx="62">
                  <c:v>9.2022362500000003</c:v>
                </c:pt>
                <c:pt idx="63">
                  <c:v>9.7417431249999993</c:v>
                </c:pt>
                <c:pt idx="64">
                  <c:v>7.77098625</c:v>
                </c:pt>
                <c:pt idx="65">
                  <c:v>7.8745412499999992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7587200"/>
        <c:axId val="77588736"/>
      </c:lineChart>
      <c:catAx>
        <c:axId val="775872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77588736"/>
        <c:crosses val="autoZero"/>
        <c:auto val="1"/>
        <c:lblAlgn val="ctr"/>
        <c:lblOffset val="100"/>
        <c:noMultiLvlLbl val="0"/>
      </c:catAx>
      <c:valAx>
        <c:axId val="7758873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77587200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Ocupados (EPA), Componente Tendencia-Ciclo y Serie de Ocupados desestacionalizada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Ocupados (EPA)</c:v>
          </c:tx>
          <c:marker>
            <c:symbol val="none"/>
          </c:marker>
          <c:cat>
            <c:numRef>
              <c:f>Hoja1!$R$3:$R$65</c:f>
              <c:numCache>
                <c:formatCode>General</c:formatCode>
                <c:ptCount val="63"/>
                <c:pt idx="0">
                  <c:v>20001</c:v>
                </c:pt>
                <c:pt idx="1">
                  <c:v>20002</c:v>
                </c:pt>
                <c:pt idx="2">
                  <c:v>20003</c:v>
                </c:pt>
                <c:pt idx="3">
                  <c:v>20004</c:v>
                </c:pt>
                <c:pt idx="4">
                  <c:v>20011</c:v>
                </c:pt>
                <c:pt idx="5">
                  <c:v>20012</c:v>
                </c:pt>
                <c:pt idx="6">
                  <c:v>20013</c:v>
                </c:pt>
                <c:pt idx="7">
                  <c:v>20014</c:v>
                </c:pt>
                <c:pt idx="8">
                  <c:v>20021</c:v>
                </c:pt>
                <c:pt idx="9">
                  <c:v>20022</c:v>
                </c:pt>
                <c:pt idx="10">
                  <c:v>20023</c:v>
                </c:pt>
                <c:pt idx="11">
                  <c:v>20024</c:v>
                </c:pt>
                <c:pt idx="12">
                  <c:v>20031</c:v>
                </c:pt>
                <c:pt idx="13">
                  <c:v>20032</c:v>
                </c:pt>
                <c:pt idx="14">
                  <c:v>20033</c:v>
                </c:pt>
                <c:pt idx="15">
                  <c:v>20034</c:v>
                </c:pt>
                <c:pt idx="16">
                  <c:v>20041</c:v>
                </c:pt>
                <c:pt idx="17">
                  <c:v>20042</c:v>
                </c:pt>
                <c:pt idx="18">
                  <c:v>20043</c:v>
                </c:pt>
                <c:pt idx="19">
                  <c:v>20044</c:v>
                </c:pt>
                <c:pt idx="20">
                  <c:v>20051</c:v>
                </c:pt>
                <c:pt idx="21">
                  <c:v>20052</c:v>
                </c:pt>
                <c:pt idx="22">
                  <c:v>20053</c:v>
                </c:pt>
                <c:pt idx="23">
                  <c:v>20054</c:v>
                </c:pt>
                <c:pt idx="24">
                  <c:v>20061</c:v>
                </c:pt>
                <c:pt idx="25">
                  <c:v>20062</c:v>
                </c:pt>
                <c:pt idx="26">
                  <c:v>20063</c:v>
                </c:pt>
                <c:pt idx="27">
                  <c:v>20064</c:v>
                </c:pt>
                <c:pt idx="28">
                  <c:v>20071</c:v>
                </c:pt>
                <c:pt idx="29">
                  <c:v>20072</c:v>
                </c:pt>
                <c:pt idx="30">
                  <c:v>20073</c:v>
                </c:pt>
                <c:pt idx="31">
                  <c:v>20074</c:v>
                </c:pt>
                <c:pt idx="32">
                  <c:v>20081</c:v>
                </c:pt>
                <c:pt idx="33">
                  <c:v>20082</c:v>
                </c:pt>
                <c:pt idx="34">
                  <c:v>20083</c:v>
                </c:pt>
                <c:pt idx="35">
                  <c:v>20084</c:v>
                </c:pt>
                <c:pt idx="36">
                  <c:v>20091</c:v>
                </c:pt>
                <c:pt idx="37">
                  <c:v>20092</c:v>
                </c:pt>
                <c:pt idx="38">
                  <c:v>20093</c:v>
                </c:pt>
                <c:pt idx="39">
                  <c:v>20094</c:v>
                </c:pt>
                <c:pt idx="40">
                  <c:v>20101</c:v>
                </c:pt>
                <c:pt idx="41">
                  <c:v>20102</c:v>
                </c:pt>
                <c:pt idx="42">
                  <c:v>20103</c:v>
                </c:pt>
                <c:pt idx="43">
                  <c:v>20104</c:v>
                </c:pt>
                <c:pt idx="44">
                  <c:v>20111</c:v>
                </c:pt>
                <c:pt idx="45">
                  <c:v>20112</c:v>
                </c:pt>
                <c:pt idx="46">
                  <c:v>20113</c:v>
                </c:pt>
                <c:pt idx="47">
                  <c:v>20114</c:v>
                </c:pt>
                <c:pt idx="48">
                  <c:v>20121</c:v>
                </c:pt>
                <c:pt idx="49">
                  <c:v>20122</c:v>
                </c:pt>
                <c:pt idx="50">
                  <c:v>20123</c:v>
                </c:pt>
                <c:pt idx="51">
                  <c:v>20124</c:v>
                </c:pt>
                <c:pt idx="52">
                  <c:v>20131</c:v>
                </c:pt>
                <c:pt idx="53">
                  <c:v>20132</c:v>
                </c:pt>
                <c:pt idx="54">
                  <c:v>20133</c:v>
                </c:pt>
                <c:pt idx="55">
                  <c:v>20134</c:v>
                </c:pt>
                <c:pt idx="56">
                  <c:v>20141</c:v>
                </c:pt>
                <c:pt idx="57">
                  <c:v>20142</c:v>
                </c:pt>
                <c:pt idx="58">
                  <c:v>20143</c:v>
                </c:pt>
                <c:pt idx="59">
                  <c:v>20144</c:v>
                </c:pt>
                <c:pt idx="60">
                  <c:v>20151</c:v>
                </c:pt>
                <c:pt idx="61">
                  <c:v>20152</c:v>
                </c:pt>
                <c:pt idx="62">
                  <c:v>20153</c:v>
                </c:pt>
              </c:numCache>
            </c:numRef>
          </c:cat>
          <c:val>
            <c:numRef>
              <c:f>Hoja1!$S$3:$S$65</c:f>
              <c:numCache>
                <c:formatCode>General</c:formatCode>
                <c:ptCount val="63"/>
                <c:pt idx="0">
                  <c:v>15119.3</c:v>
                </c:pt>
                <c:pt idx="1">
                  <c:v>15440.2</c:v>
                </c:pt>
                <c:pt idx="2">
                  <c:v>15681.8</c:v>
                </c:pt>
                <c:pt idx="3">
                  <c:v>15782.3</c:v>
                </c:pt>
                <c:pt idx="4">
                  <c:v>15866.3</c:v>
                </c:pt>
                <c:pt idx="5">
                  <c:v>16076.3</c:v>
                </c:pt>
                <c:pt idx="6">
                  <c:v>16294.3</c:v>
                </c:pt>
                <c:pt idx="7">
                  <c:v>16348.2</c:v>
                </c:pt>
                <c:pt idx="8">
                  <c:v>16482.3</c:v>
                </c:pt>
                <c:pt idx="9">
                  <c:v>16766.900000000001</c:v>
                </c:pt>
                <c:pt idx="10">
                  <c:v>16919.3</c:v>
                </c:pt>
                <c:pt idx="11">
                  <c:v>16991.900000000001</c:v>
                </c:pt>
                <c:pt idx="12">
                  <c:v>17092.7</c:v>
                </c:pt>
                <c:pt idx="13">
                  <c:v>17423.2</c:v>
                </c:pt>
                <c:pt idx="14">
                  <c:v>17646</c:v>
                </c:pt>
                <c:pt idx="15">
                  <c:v>17740.5</c:v>
                </c:pt>
                <c:pt idx="16">
                  <c:v>17770.2</c:v>
                </c:pt>
                <c:pt idx="17">
                  <c:v>18018.900000000001</c:v>
                </c:pt>
                <c:pt idx="18">
                  <c:v>18289.099999999999</c:v>
                </c:pt>
                <c:pt idx="19">
                  <c:v>18490.8</c:v>
                </c:pt>
                <c:pt idx="20">
                  <c:v>18736.099999999999</c:v>
                </c:pt>
                <c:pt idx="21">
                  <c:v>19160.599999999999</c:v>
                </c:pt>
                <c:pt idx="22">
                  <c:v>19422.099999999999</c:v>
                </c:pt>
                <c:pt idx="23">
                  <c:v>19509.2</c:v>
                </c:pt>
                <c:pt idx="24">
                  <c:v>19578.400000000001</c:v>
                </c:pt>
                <c:pt idx="25">
                  <c:v>19891.599999999999</c:v>
                </c:pt>
                <c:pt idx="26">
                  <c:v>20091</c:v>
                </c:pt>
                <c:pt idx="27">
                  <c:v>20195.400000000001</c:v>
                </c:pt>
                <c:pt idx="28">
                  <c:v>20267.5</c:v>
                </c:pt>
                <c:pt idx="29">
                  <c:v>20580.900000000001</c:v>
                </c:pt>
                <c:pt idx="30">
                  <c:v>20753.400000000001</c:v>
                </c:pt>
                <c:pt idx="31">
                  <c:v>20717.900000000001</c:v>
                </c:pt>
                <c:pt idx="32">
                  <c:v>20620</c:v>
                </c:pt>
                <c:pt idx="33">
                  <c:v>20646.900000000001</c:v>
                </c:pt>
                <c:pt idx="34">
                  <c:v>20556.400000000001</c:v>
                </c:pt>
                <c:pt idx="35">
                  <c:v>20055.3</c:v>
                </c:pt>
                <c:pt idx="36">
                  <c:v>19284.400000000001</c:v>
                </c:pt>
                <c:pt idx="37">
                  <c:v>19154.2</c:v>
                </c:pt>
                <c:pt idx="38">
                  <c:v>19098.400000000001</c:v>
                </c:pt>
                <c:pt idx="39">
                  <c:v>18890.400000000001</c:v>
                </c:pt>
                <c:pt idx="40">
                  <c:v>18652.900000000001</c:v>
                </c:pt>
                <c:pt idx="41">
                  <c:v>18751.099999999999</c:v>
                </c:pt>
                <c:pt idx="42">
                  <c:v>18819</c:v>
                </c:pt>
                <c:pt idx="43">
                  <c:v>18674.900000000001</c:v>
                </c:pt>
                <c:pt idx="44">
                  <c:v>18426.2</c:v>
                </c:pt>
                <c:pt idx="45">
                  <c:v>18622</c:v>
                </c:pt>
                <c:pt idx="46">
                  <c:v>18484.5</c:v>
                </c:pt>
                <c:pt idx="47">
                  <c:v>18153</c:v>
                </c:pt>
                <c:pt idx="48">
                  <c:v>17765.099999999999</c:v>
                </c:pt>
                <c:pt idx="49">
                  <c:v>17758.5</c:v>
                </c:pt>
                <c:pt idx="50">
                  <c:v>17667.7</c:v>
                </c:pt>
                <c:pt idx="51">
                  <c:v>17339.400000000001</c:v>
                </c:pt>
                <c:pt idx="52">
                  <c:v>17030.2</c:v>
                </c:pt>
                <c:pt idx="53">
                  <c:v>17160.599999999999</c:v>
                </c:pt>
                <c:pt idx="54">
                  <c:v>17230</c:v>
                </c:pt>
                <c:pt idx="55">
                  <c:v>17135.2</c:v>
                </c:pt>
                <c:pt idx="56">
                  <c:v>16950.599999999999</c:v>
                </c:pt>
                <c:pt idx="57">
                  <c:v>17353</c:v>
                </c:pt>
                <c:pt idx="58">
                  <c:v>17504</c:v>
                </c:pt>
                <c:pt idx="59">
                  <c:v>17569.099999999999</c:v>
                </c:pt>
                <c:pt idx="60">
                  <c:v>17454.8</c:v>
                </c:pt>
                <c:pt idx="61">
                  <c:v>17866.5</c:v>
                </c:pt>
                <c:pt idx="62">
                  <c:v>18048.7</c:v>
                </c:pt>
              </c:numCache>
            </c:numRef>
          </c:val>
          <c:smooth val="0"/>
        </c:ser>
        <c:ser>
          <c:idx val="1"/>
          <c:order val="1"/>
          <c:tx>
            <c:v>Componente Tendencia-Ciclo</c:v>
          </c:tx>
          <c:marker>
            <c:symbol val="none"/>
          </c:marker>
          <c:cat>
            <c:numRef>
              <c:f>Hoja1!$R$3:$R$65</c:f>
              <c:numCache>
                <c:formatCode>General</c:formatCode>
                <c:ptCount val="63"/>
                <c:pt idx="0">
                  <c:v>20001</c:v>
                </c:pt>
                <c:pt idx="1">
                  <c:v>20002</c:v>
                </c:pt>
                <c:pt idx="2">
                  <c:v>20003</c:v>
                </c:pt>
                <c:pt idx="3">
                  <c:v>20004</c:v>
                </c:pt>
                <c:pt idx="4">
                  <c:v>20011</c:v>
                </c:pt>
                <c:pt idx="5">
                  <c:v>20012</c:v>
                </c:pt>
                <c:pt idx="6">
                  <c:v>20013</c:v>
                </c:pt>
                <c:pt idx="7">
                  <c:v>20014</c:v>
                </c:pt>
                <c:pt idx="8">
                  <c:v>20021</c:v>
                </c:pt>
                <c:pt idx="9">
                  <c:v>20022</c:v>
                </c:pt>
                <c:pt idx="10">
                  <c:v>20023</c:v>
                </c:pt>
                <c:pt idx="11">
                  <c:v>20024</c:v>
                </c:pt>
                <c:pt idx="12">
                  <c:v>20031</c:v>
                </c:pt>
                <c:pt idx="13">
                  <c:v>20032</c:v>
                </c:pt>
                <c:pt idx="14">
                  <c:v>20033</c:v>
                </c:pt>
                <c:pt idx="15">
                  <c:v>20034</c:v>
                </c:pt>
                <c:pt idx="16">
                  <c:v>20041</c:v>
                </c:pt>
                <c:pt idx="17">
                  <c:v>20042</c:v>
                </c:pt>
                <c:pt idx="18">
                  <c:v>20043</c:v>
                </c:pt>
                <c:pt idx="19">
                  <c:v>20044</c:v>
                </c:pt>
                <c:pt idx="20">
                  <c:v>20051</c:v>
                </c:pt>
                <c:pt idx="21">
                  <c:v>20052</c:v>
                </c:pt>
                <c:pt idx="22">
                  <c:v>20053</c:v>
                </c:pt>
                <c:pt idx="23">
                  <c:v>20054</c:v>
                </c:pt>
                <c:pt idx="24">
                  <c:v>20061</c:v>
                </c:pt>
                <c:pt idx="25">
                  <c:v>20062</c:v>
                </c:pt>
                <c:pt idx="26">
                  <c:v>20063</c:v>
                </c:pt>
                <c:pt idx="27">
                  <c:v>20064</c:v>
                </c:pt>
                <c:pt idx="28">
                  <c:v>20071</c:v>
                </c:pt>
                <c:pt idx="29">
                  <c:v>20072</c:v>
                </c:pt>
                <c:pt idx="30">
                  <c:v>20073</c:v>
                </c:pt>
                <c:pt idx="31">
                  <c:v>20074</c:v>
                </c:pt>
                <c:pt idx="32">
                  <c:v>20081</c:v>
                </c:pt>
                <c:pt idx="33">
                  <c:v>20082</c:v>
                </c:pt>
                <c:pt idx="34">
                  <c:v>20083</c:v>
                </c:pt>
                <c:pt idx="35">
                  <c:v>20084</c:v>
                </c:pt>
                <c:pt idx="36">
                  <c:v>20091</c:v>
                </c:pt>
                <c:pt idx="37">
                  <c:v>20092</c:v>
                </c:pt>
                <c:pt idx="38">
                  <c:v>20093</c:v>
                </c:pt>
                <c:pt idx="39">
                  <c:v>20094</c:v>
                </c:pt>
                <c:pt idx="40">
                  <c:v>20101</c:v>
                </c:pt>
                <c:pt idx="41">
                  <c:v>20102</c:v>
                </c:pt>
                <c:pt idx="42">
                  <c:v>20103</c:v>
                </c:pt>
                <c:pt idx="43">
                  <c:v>20104</c:v>
                </c:pt>
                <c:pt idx="44">
                  <c:v>20111</c:v>
                </c:pt>
                <c:pt idx="45">
                  <c:v>20112</c:v>
                </c:pt>
                <c:pt idx="46">
                  <c:v>20113</c:v>
                </c:pt>
                <c:pt idx="47">
                  <c:v>20114</c:v>
                </c:pt>
                <c:pt idx="48">
                  <c:v>20121</c:v>
                </c:pt>
                <c:pt idx="49">
                  <c:v>20122</c:v>
                </c:pt>
                <c:pt idx="50">
                  <c:v>20123</c:v>
                </c:pt>
                <c:pt idx="51">
                  <c:v>20124</c:v>
                </c:pt>
                <c:pt idx="52">
                  <c:v>20131</c:v>
                </c:pt>
                <c:pt idx="53">
                  <c:v>20132</c:v>
                </c:pt>
                <c:pt idx="54">
                  <c:v>20133</c:v>
                </c:pt>
                <c:pt idx="55">
                  <c:v>20134</c:v>
                </c:pt>
                <c:pt idx="56">
                  <c:v>20141</c:v>
                </c:pt>
                <c:pt idx="57">
                  <c:v>20142</c:v>
                </c:pt>
                <c:pt idx="58">
                  <c:v>20143</c:v>
                </c:pt>
                <c:pt idx="59">
                  <c:v>20144</c:v>
                </c:pt>
                <c:pt idx="60">
                  <c:v>20151</c:v>
                </c:pt>
                <c:pt idx="61">
                  <c:v>20152</c:v>
                </c:pt>
                <c:pt idx="62">
                  <c:v>20153</c:v>
                </c:pt>
              </c:numCache>
            </c:numRef>
          </c:cat>
          <c:val>
            <c:numRef>
              <c:f>Hoja1!$T$3:$T$65</c:f>
              <c:numCache>
                <c:formatCode>General</c:formatCode>
                <c:ptCount val="63"/>
                <c:pt idx="2">
                  <c:v>15599.275000000001</c:v>
                </c:pt>
                <c:pt idx="3">
                  <c:v>15772.162499999999</c:v>
                </c:pt>
                <c:pt idx="4">
                  <c:v>15928.237499999999</c:v>
                </c:pt>
                <c:pt idx="5">
                  <c:v>16075.537499999999</c:v>
                </c:pt>
                <c:pt idx="6">
                  <c:v>16223.275000000001</c:v>
                </c:pt>
                <c:pt idx="7">
                  <c:v>16386.600000000002</c:v>
                </c:pt>
                <c:pt idx="8">
                  <c:v>16551.05</c:v>
                </c:pt>
                <c:pt idx="9">
                  <c:v>16709.637500000001</c:v>
                </c:pt>
                <c:pt idx="10">
                  <c:v>16866.400000000001</c:v>
                </c:pt>
                <c:pt idx="11">
                  <c:v>17024.737499999999</c:v>
                </c:pt>
                <c:pt idx="12">
                  <c:v>17197.612500000003</c:v>
                </c:pt>
                <c:pt idx="13">
                  <c:v>17382.025000000001</c:v>
                </c:pt>
                <c:pt idx="14">
                  <c:v>17560.287499999999</c:v>
                </c:pt>
                <c:pt idx="15">
                  <c:v>17719.4375</c:v>
                </c:pt>
                <c:pt idx="16">
                  <c:v>17874.287499999999</c:v>
                </c:pt>
                <c:pt idx="17">
                  <c:v>18048.462500000001</c:v>
                </c:pt>
                <c:pt idx="18">
                  <c:v>18262.987499999999</c:v>
                </c:pt>
                <c:pt idx="19">
                  <c:v>18526.4375</c:v>
                </c:pt>
                <c:pt idx="20">
                  <c:v>18810.774999999998</c:v>
                </c:pt>
                <c:pt idx="21">
                  <c:v>19079.7</c:v>
                </c:pt>
                <c:pt idx="22">
                  <c:v>19312.287499999999</c:v>
                </c:pt>
                <c:pt idx="23">
                  <c:v>19508.95</c:v>
                </c:pt>
                <c:pt idx="24">
                  <c:v>19683.9375</c:v>
                </c:pt>
                <c:pt idx="25">
                  <c:v>19853.325000000001</c:v>
                </c:pt>
                <c:pt idx="26">
                  <c:v>20025.237499999999</c:v>
                </c:pt>
                <c:pt idx="27">
                  <c:v>20197.537499999999</c:v>
                </c:pt>
                <c:pt idx="28">
                  <c:v>20366.5</c:v>
                </c:pt>
                <c:pt idx="29">
                  <c:v>20514.612499999999</c:v>
                </c:pt>
                <c:pt idx="30">
                  <c:v>20623.987500000003</c:v>
                </c:pt>
                <c:pt idx="31">
                  <c:v>20676.3</c:v>
                </c:pt>
                <c:pt idx="32">
                  <c:v>20659.924999999999</c:v>
                </c:pt>
                <c:pt idx="33">
                  <c:v>20552.474999999999</c:v>
                </c:pt>
                <c:pt idx="34">
                  <c:v>20302.7</c:v>
                </c:pt>
                <c:pt idx="35">
                  <c:v>19949.162500000002</c:v>
                </c:pt>
                <c:pt idx="36">
                  <c:v>19580.324999999997</c:v>
                </c:pt>
                <c:pt idx="37">
                  <c:v>19252.462500000001</c:v>
                </c:pt>
                <c:pt idx="38">
                  <c:v>19027.912500000002</c:v>
                </c:pt>
                <c:pt idx="39">
                  <c:v>18898.587500000001</c:v>
                </c:pt>
                <c:pt idx="40">
                  <c:v>18813.275000000001</c:v>
                </c:pt>
                <c:pt idx="41">
                  <c:v>18751.412499999999</c:v>
                </c:pt>
                <c:pt idx="42">
                  <c:v>18696.137500000001</c:v>
                </c:pt>
                <c:pt idx="43">
                  <c:v>18651.662500000002</c:v>
                </c:pt>
                <c:pt idx="44">
                  <c:v>18593.712500000001</c:v>
                </c:pt>
                <c:pt idx="45">
                  <c:v>18486.662499999999</c:v>
                </c:pt>
                <c:pt idx="46">
                  <c:v>18338.787499999999</c:v>
                </c:pt>
                <c:pt idx="47">
                  <c:v>18148.212500000001</c:v>
                </c:pt>
                <c:pt idx="48">
                  <c:v>17938.174999999999</c:v>
                </c:pt>
                <c:pt idx="49">
                  <c:v>17734.375</c:v>
                </c:pt>
                <c:pt idx="50">
                  <c:v>17540.8125</c:v>
                </c:pt>
                <c:pt idx="51">
                  <c:v>17374.212500000001</c:v>
                </c:pt>
                <c:pt idx="52">
                  <c:v>17244.762500000001</c:v>
                </c:pt>
                <c:pt idx="53">
                  <c:v>17164.525000000001</c:v>
                </c:pt>
                <c:pt idx="54">
                  <c:v>17129.05</c:v>
                </c:pt>
                <c:pt idx="55">
                  <c:v>17143.149999999998</c:v>
                </c:pt>
                <c:pt idx="56">
                  <c:v>17201.45</c:v>
                </c:pt>
                <c:pt idx="57">
                  <c:v>17289.9375</c:v>
                </c:pt>
                <c:pt idx="58">
                  <c:v>17407.199999999997</c:v>
                </c:pt>
                <c:pt idx="59">
                  <c:v>17534.412499999999</c:v>
                </c:pt>
                <c:pt idx="60">
                  <c:v>17666.6875</c:v>
                </c:pt>
              </c:numCache>
            </c:numRef>
          </c:val>
          <c:smooth val="0"/>
        </c:ser>
        <c:ser>
          <c:idx val="2"/>
          <c:order val="2"/>
          <c:tx>
            <c:v>Ocupados-EPA (serie desestacionalizada)</c:v>
          </c:tx>
          <c:marker>
            <c:symbol val="none"/>
          </c:marker>
          <c:cat>
            <c:numRef>
              <c:f>Hoja1!$R$3:$R$65</c:f>
              <c:numCache>
                <c:formatCode>General</c:formatCode>
                <c:ptCount val="63"/>
                <c:pt idx="0">
                  <c:v>20001</c:v>
                </c:pt>
                <c:pt idx="1">
                  <c:v>20002</c:v>
                </c:pt>
                <c:pt idx="2">
                  <c:v>20003</c:v>
                </c:pt>
                <c:pt idx="3">
                  <c:v>20004</c:v>
                </c:pt>
                <c:pt idx="4">
                  <c:v>20011</c:v>
                </c:pt>
                <c:pt idx="5">
                  <c:v>20012</c:v>
                </c:pt>
                <c:pt idx="6">
                  <c:v>20013</c:v>
                </c:pt>
                <c:pt idx="7">
                  <c:v>20014</c:v>
                </c:pt>
                <c:pt idx="8">
                  <c:v>20021</c:v>
                </c:pt>
                <c:pt idx="9">
                  <c:v>20022</c:v>
                </c:pt>
                <c:pt idx="10">
                  <c:v>20023</c:v>
                </c:pt>
                <c:pt idx="11">
                  <c:v>20024</c:v>
                </c:pt>
                <c:pt idx="12">
                  <c:v>20031</c:v>
                </c:pt>
                <c:pt idx="13">
                  <c:v>20032</c:v>
                </c:pt>
                <c:pt idx="14">
                  <c:v>20033</c:v>
                </c:pt>
                <c:pt idx="15">
                  <c:v>20034</c:v>
                </c:pt>
                <c:pt idx="16">
                  <c:v>20041</c:v>
                </c:pt>
                <c:pt idx="17">
                  <c:v>20042</c:v>
                </c:pt>
                <c:pt idx="18">
                  <c:v>20043</c:v>
                </c:pt>
                <c:pt idx="19">
                  <c:v>20044</c:v>
                </c:pt>
                <c:pt idx="20">
                  <c:v>20051</c:v>
                </c:pt>
                <c:pt idx="21">
                  <c:v>20052</c:v>
                </c:pt>
                <c:pt idx="22">
                  <c:v>20053</c:v>
                </c:pt>
                <c:pt idx="23">
                  <c:v>20054</c:v>
                </c:pt>
                <c:pt idx="24">
                  <c:v>20061</c:v>
                </c:pt>
                <c:pt idx="25">
                  <c:v>20062</c:v>
                </c:pt>
                <c:pt idx="26">
                  <c:v>20063</c:v>
                </c:pt>
                <c:pt idx="27">
                  <c:v>20064</c:v>
                </c:pt>
                <c:pt idx="28">
                  <c:v>20071</c:v>
                </c:pt>
                <c:pt idx="29">
                  <c:v>20072</c:v>
                </c:pt>
                <c:pt idx="30">
                  <c:v>20073</c:v>
                </c:pt>
                <c:pt idx="31">
                  <c:v>20074</c:v>
                </c:pt>
                <c:pt idx="32">
                  <c:v>20081</c:v>
                </c:pt>
                <c:pt idx="33">
                  <c:v>20082</c:v>
                </c:pt>
                <c:pt idx="34">
                  <c:v>20083</c:v>
                </c:pt>
                <c:pt idx="35">
                  <c:v>20084</c:v>
                </c:pt>
                <c:pt idx="36">
                  <c:v>20091</c:v>
                </c:pt>
                <c:pt idx="37">
                  <c:v>20092</c:v>
                </c:pt>
                <c:pt idx="38">
                  <c:v>20093</c:v>
                </c:pt>
                <c:pt idx="39">
                  <c:v>20094</c:v>
                </c:pt>
                <c:pt idx="40">
                  <c:v>20101</c:v>
                </c:pt>
                <c:pt idx="41">
                  <c:v>20102</c:v>
                </c:pt>
                <c:pt idx="42">
                  <c:v>20103</c:v>
                </c:pt>
                <c:pt idx="43">
                  <c:v>20104</c:v>
                </c:pt>
                <c:pt idx="44">
                  <c:v>20111</c:v>
                </c:pt>
                <c:pt idx="45">
                  <c:v>20112</c:v>
                </c:pt>
                <c:pt idx="46">
                  <c:v>20113</c:v>
                </c:pt>
                <c:pt idx="47">
                  <c:v>20114</c:v>
                </c:pt>
                <c:pt idx="48">
                  <c:v>20121</c:v>
                </c:pt>
                <c:pt idx="49">
                  <c:v>20122</c:v>
                </c:pt>
                <c:pt idx="50">
                  <c:v>20123</c:v>
                </c:pt>
                <c:pt idx="51">
                  <c:v>20124</c:v>
                </c:pt>
                <c:pt idx="52">
                  <c:v>20131</c:v>
                </c:pt>
                <c:pt idx="53">
                  <c:v>20132</c:v>
                </c:pt>
                <c:pt idx="54">
                  <c:v>20133</c:v>
                </c:pt>
                <c:pt idx="55">
                  <c:v>20134</c:v>
                </c:pt>
                <c:pt idx="56">
                  <c:v>20141</c:v>
                </c:pt>
                <c:pt idx="57">
                  <c:v>20142</c:v>
                </c:pt>
                <c:pt idx="58">
                  <c:v>20143</c:v>
                </c:pt>
                <c:pt idx="59">
                  <c:v>20144</c:v>
                </c:pt>
                <c:pt idx="60">
                  <c:v>20151</c:v>
                </c:pt>
                <c:pt idx="61">
                  <c:v>20152</c:v>
                </c:pt>
                <c:pt idx="62">
                  <c:v>20153</c:v>
                </c:pt>
              </c:numCache>
            </c:numRef>
          </c:cat>
          <c:val>
            <c:numRef>
              <c:f>Hoja1!$W$3:$W$65</c:f>
              <c:numCache>
                <c:formatCode>General</c:formatCode>
                <c:ptCount val="63"/>
                <c:pt idx="0">
                  <c:v>15180.342810822247</c:v>
                </c:pt>
                <c:pt idx="1">
                  <c:v>15413.424208882456</c:v>
                </c:pt>
                <c:pt idx="2">
                  <c:v>15606.356692533043</c:v>
                </c:pt>
                <c:pt idx="3">
                  <c:v>15795.73136127846</c:v>
                </c:pt>
                <c:pt idx="4">
                  <c:v>15930.358755984009</c:v>
                </c:pt>
                <c:pt idx="5">
                  <c:v>16048.421109134402</c:v>
                </c:pt>
                <c:pt idx="6">
                  <c:v>16225.047750935017</c:v>
                </c:pt>
                <c:pt idx="7">
                  <c:v>16368.002242148234</c:v>
                </c:pt>
                <c:pt idx="8">
                  <c:v>16560.369779479843</c:v>
                </c:pt>
                <c:pt idx="9">
                  <c:v>16734.306183016695</c:v>
                </c:pt>
                <c:pt idx="10">
                  <c:v>16849.680353202486</c:v>
                </c:pt>
                <c:pt idx="11">
                  <c:v>17009.382939290543</c:v>
                </c:pt>
                <c:pt idx="12">
                  <c:v>17184.79638729239</c:v>
                </c:pt>
                <c:pt idx="13">
                  <c:v>17399.0860856689</c:v>
                </c:pt>
                <c:pt idx="14">
                  <c:v>17590.605660697067</c:v>
                </c:pt>
                <c:pt idx="15">
                  <c:v>17756.266066597425</c:v>
                </c:pt>
                <c:pt idx="16">
                  <c:v>17864.845084961278</c:v>
                </c:pt>
                <c:pt idx="17">
                  <c:v>17989.09217106034</c:v>
                </c:pt>
                <c:pt idx="18">
                  <c:v>18216.253245363147</c:v>
                </c:pt>
                <c:pt idx="19">
                  <c:v>18495.251938996407</c:v>
                </c:pt>
                <c:pt idx="20">
                  <c:v>18831.227284033688</c:v>
                </c:pt>
                <c:pt idx="21">
                  <c:v>19131.710822696517</c:v>
                </c:pt>
                <c:pt idx="22">
                  <c:v>19355.003093744312</c:v>
                </c:pt>
                <c:pt idx="23">
                  <c:v>19522.323019552168</c:v>
                </c:pt>
                <c:pt idx="24">
                  <c:v>19671.461276336551</c:v>
                </c:pt>
                <c:pt idx="25">
                  <c:v>19829.472737707241</c:v>
                </c:pt>
                <c:pt idx="26">
                  <c:v>19989.420552972708</c:v>
                </c:pt>
                <c:pt idx="27">
                  <c:v>20182.490268158395</c:v>
                </c:pt>
                <c:pt idx="28">
                  <c:v>20349.951313867223</c:v>
                </c:pt>
                <c:pt idx="29">
                  <c:v>20514.205179070526</c:v>
                </c:pt>
                <c:pt idx="30">
                  <c:v>20601.943374905673</c:v>
                </c:pt>
                <c:pt idx="31">
                  <c:v>20668.113721419159</c:v>
                </c:pt>
                <c:pt idx="32">
                  <c:v>20771.680309354866</c:v>
                </c:pt>
                <c:pt idx="33">
                  <c:v>20628.185573915031</c:v>
                </c:pt>
                <c:pt idx="34">
                  <c:v>20403.542408956419</c:v>
                </c:pt>
                <c:pt idx="35">
                  <c:v>20009.28444351743</c:v>
                </c:pt>
                <c:pt idx="36">
                  <c:v>19450.183225039553</c:v>
                </c:pt>
                <c:pt idx="37">
                  <c:v>19157.560368830415</c:v>
                </c:pt>
                <c:pt idx="38">
                  <c:v>18954.523504622204</c:v>
                </c:pt>
                <c:pt idx="39">
                  <c:v>18851.860307178355</c:v>
                </c:pt>
                <c:pt idx="40">
                  <c:v>18858.120638125441</c:v>
                </c:pt>
                <c:pt idx="41">
                  <c:v>18737.357644098003</c:v>
                </c:pt>
                <c:pt idx="42">
                  <c:v>18705.38621770568</c:v>
                </c:pt>
                <c:pt idx="43">
                  <c:v>18668.201636796493</c:v>
                </c:pt>
                <c:pt idx="44">
                  <c:v>18594.680680538648</c:v>
                </c:pt>
                <c:pt idx="45">
                  <c:v>18568.37141479005</c:v>
                </c:pt>
                <c:pt idx="46">
                  <c:v>18351.44602649353</c:v>
                </c:pt>
                <c:pt idx="47">
                  <c:v>18155.989809533938</c:v>
                </c:pt>
                <c:pt idx="48">
                  <c:v>17951.192199228113</c:v>
                </c:pt>
                <c:pt idx="49">
                  <c:v>17708.605993328736</c:v>
                </c:pt>
                <c:pt idx="50">
                  <c:v>17544.462250294549</c:v>
                </c:pt>
                <c:pt idx="51">
                  <c:v>17352.145902685108</c:v>
                </c:pt>
                <c:pt idx="52">
                  <c:v>17240.963153369681</c:v>
                </c:pt>
                <c:pt idx="53">
                  <c:v>17133.30643835698</c:v>
                </c:pt>
                <c:pt idx="54">
                  <c:v>17123.331587328234</c:v>
                </c:pt>
                <c:pt idx="55">
                  <c:v>17137.994505675921</c:v>
                </c:pt>
                <c:pt idx="56">
                  <c:v>17173.969654990869</c:v>
                </c:pt>
                <c:pt idx="57">
                  <c:v>17323.388409959603</c:v>
                </c:pt>
                <c:pt idx="58">
                  <c:v>17404.321845728948</c:v>
                </c:pt>
                <c:pt idx="59">
                  <c:v>17555.805772272604</c:v>
                </c:pt>
                <c:pt idx="60">
                  <c:v>17689.869091189608</c:v>
                </c:pt>
                <c:pt idx="61">
                  <c:v>17836.01216081042</c:v>
                </c:pt>
                <c:pt idx="62">
                  <c:v>17945.920000971666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6408832"/>
        <c:axId val="66410368"/>
      </c:lineChart>
      <c:catAx>
        <c:axId val="664088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66410368"/>
        <c:crosses val="autoZero"/>
        <c:auto val="1"/>
        <c:lblAlgn val="ctr"/>
        <c:lblOffset val="100"/>
        <c:noMultiLvlLbl val="0"/>
      </c:catAx>
      <c:valAx>
        <c:axId val="66410368"/>
        <c:scaling>
          <c:orientation val="minMax"/>
          <c:max val="21000"/>
          <c:min val="1500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66408832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485775</xdr:colOff>
      <xdr:row>69</xdr:row>
      <xdr:rowOff>19050</xdr:rowOff>
    </xdr:from>
    <xdr:to>
      <xdr:col>12</xdr:col>
      <xdr:colOff>38100</xdr:colOff>
      <xdr:row>90</xdr:row>
      <xdr:rowOff>152400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185736</xdr:colOff>
      <xdr:row>69</xdr:row>
      <xdr:rowOff>9524</xdr:rowOff>
    </xdr:from>
    <xdr:to>
      <xdr:col>25</xdr:col>
      <xdr:colOff>466725</xdr:colOff>
      <xdr:row>90</xdr:row>
      <xdr:rowOff>133349</xdr:rowOff>
    </xdr:to>
    <xdr:graphicFrame macro="">
      <xdr:nvGraphicFramePr>
        <xdr:cNvPr id="3" name="2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7</xdr:col>
          <xdr:colOff>0</xdr:colOff>
          <xdr:row>1</xdr:row>
          <xdr:rowOff>0</xdr:rowOff>
        </xdr:from>
        <xdr:to>
          <xdr:col>14</xdr:col>
          <xdr:colOff>180975</xdr:colOff>
          <xdr:row>35</xdr:row>
          <xdr:rowOff>0</xdr:rowOff>
        </xdr:to>
        <xdr:sp macro="" textlink="">
          <xdr:nvSpPr>
            <xdr:cNvPr id="1038" name="Object 14" hidden="1">
              <a:extLst>
                <a:ext uri="{63B3BB69-23CF-44E3-9099-C40C66FF867C}">
                  <a14:compatExt spid="_x0000_s103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24</xdr:col>
          <xdr:colOff>0</xdr:colOff>
          <xdr:row>1</xdr:row>
          <xdr:rowOff>0</xdr:rowOff>
        </xdr:from>
        <xdr:to>
          <xdr:col>31</xdr:col>
          <xdr:colOff>180975</xdr:colOff>
          <xdr:row>35</xdr:row>
          <xdr:rowOff>0</xdr:rowOff>
        </xdr:to>
        <xdr:sp macro="" textlink="">
          <xdr:nvSpPr>
            <xdr:cNvPr id="1039" name="Object 15" hidden="1">
              <a:extLst>
                <a:ext uri="{63B3BB69-23CF-44E3-9099-C40C66FF867C}">
                  <a14:compatExt spid="_x0000_s103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1.bin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6" Type="http://schemas.openxmlformats.org/officeDocument/2006/relationships/image" Target="../media/image2.wmf"/><Relationship Id="rId5" Type="http://schemas.openxmlformats.org/officeDocument/2006/relationships/oleObject" Target="../embeddings/oleObject2.bin"/><Relationship Id="rId4" Type="http://schemas.openxmlformats.org/officeDocument/2006/relationships/image" Target="../media/image1.wmf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F68"/>
  <sheetViews>
    <sheetView tabSelected="1" workbookViewId="0">
      <selection activeCell="X2" sqref="X2:AF36"/>
    </sheetView>
  </sheetViews>
  <sheetFormatPr baseColWidth="10" defaultRowHeight="15" x14ac:dyDescent="0.25"/>
  <cols>
    <col min="3" max="5" width="13.5703125" customWidth="1"/>
    <col min="6" max="6" width="18.140625" customWidth="1"/>
    <col min="20" max="20" width="15.7109375" customWidth="1"/>
    <col min="21" max="21" width="16.85546875" customWidth="1"/>
    <col min="22" max="22" width="14.42578125" customWidth="1"/>
    <col min="23" max="23" width="19.5703125" customWidth="1"/>
  </cols>
  <sheetData>
    <row r="1" spans="1:32" ht="79.5" customHeight="1" x14ac:dyDescent="0.25">
      <c r="A1" s="4" t="s">
        <v>0</v>
      </c>
      <c r="B1" s="5" t="s">
        <v>1</v>
      </c>
      <c r="C1" s="5" t="s">
        <v>4</v>
      </c>
      <c r="D1" s="5" t="s">
        <v>5</v>
      </c>
      <c r="E1" s="5" t="s">
        <v>6</v>
      </c>
      <c r="F1" s="7" t="s">
        <v>7</v>
      </c>
      <c r="G1" s="1"/>
      <c r="H1" s="1"/>
      <c r="I1" s="1"/>
      <c r="J1" s="1"/>
      <c r="K1" s="1"/>
      <c r="L1" s="1"/>
      <c r="M1" s="1"/>
      <c r="N1" s="1"/>
      <c r="R1" s="4" t="s">
        <v>0</v>
      </c>
      <c r="S1" s="5" t="s">
        <v>8</v>
      </c>
      <c r="T1" s="5" t="s">
        <v>4</v>
      </c>
      <c r="U1" s="5" t="s">
        <v>5</v>
      </c>
      <c r="V1" s="5" t="s">
        <v>6</v>
      </c>
      <c r="W1" s="7" t="s">
        <v>9</v>
      </c>
    </row>
    <row r="2" spans="1:32" x14ac:dyDescent="0.25">
      <c r="A2" s="4" t="s">
        <v>2</v>
      </c>
      <c r="B2" s="4" t="s">
        <v>3</v>
      </c>
      <c r="C2" s="4"/>
      <c r="D2" s="4"/>
      <c r="E2" s="4"/>
      <c r="F2" s="6"/>
      <c r="G2" s="8"/>
      <c r="H2" s="8"/>
      <c r="I2" s="8"/>
      <c r="J2" s="8"/>
      <c r="K2" s="8"/>
      <c r="L2" s="8"/>
      <c r="M2" s="8"/>
      <c r="N2" s="8"/>
      <c r="O2" s="8"/>
      <c r="R2" s="4" t="s">
        <v>2</v>
      </c>
      <c r="S2" s="4">
        <v>120000</v>
      </c>
      <c r="T2" s="4"/>
      <c r="U2" s="4"/>
      <c r="V2" s="4"/>
      <c r="W2" s="6"/>
      <c r="X2" s="8"/>
      <c r="Y2" s="8"/>
      <c r="Z2" s="8"/>
      <c r="AA2" s="8"/>
      <c r="AB2" s="8"/>
      <c r="AC2" s="8"/>
      <c r="AD2" s="8"/>
      <c r="AE2" s="8"/>
      <c r="AF2" s="8"/>
    </row>
    <row r="3" spans="1:32" x14ac:dyDescent="0.25">
      <c r="A3" s="4">
        <v>19991</v>
      </c>
      <c r="B3" s="4">
        <v>4.7</v>
      </c>
      <c r="C3" s="4"/>
      <c r="D3" s="4"/>
      <c r="E3" s="3">
        <f>+E7</f>
        <v>-6.96875</v>
      </c>
      <c r="F3" s="6">
        <f>+B3-E3</f>
        <v>11.668749999999999</v>
      </c>
      <c r="G3" s="8"/>
      <c r="H3" s="8"/>
      <c r="I3" s="8"/>
      <c r="J3" s="8"/>
      <c r="K3" s="8"/>
      <c r="L3" s="8"/>
      <c r="M3" s="8"/>
      <c r="N3" s="8"/>
      <c r="O3" s="8"/>
      <c r="R3" s="4">
        <v>20001</v>
      </c>
      <c r="S3" s="4">
        <v>15119.3</v>
      </c>
      <c r="T3" s="4"/>
      <c r="U3" s="4"/>
      <c r="V3" s="2">
        <f>+V7</f>
        <v>0.99597882527536008</v>
      </c>
      <c r="W3" s="6">
        <f>+S3/V3</f>
        <v>15180.342810822247</v>
      </c>
      <c r="X3" s="8"/>
      <c r="Y3" s="8"/>
      <c r="Z3" s="8"/>
      <c r="AA3" s="8"/>
      <c r="AB3" s="8"/>
      <c r="AC3" s="8"/>
      <c r="AD3" s="8"/>
      <c r="AE3" s="8"/>
      <c r="AF3" s="8"/>
    </row>
    <row r="4" spans="1:32" x14ac:dyDescent="0.25">
      <c r="A4" s="4">
        <v>19992</v>
      </c>
      <c r="B4" s="4">
        <v>10.8</v>
      </c>
      <c r="C4" s="4"/>
      <c r="D4" s="4"/>
      <c r="E4" s="3">
        <f>+E8</f>
        <v>2.0874999999999986</v>
      </c>
      <c r="F4" s="6">
        <f t="shared" ref="F4:F67" si="0">+B4-E4</f>
        <v>8.7125000000000021</v>
      </c>
      <c r="G4" s="8"/>
      <c r="H4" s="8"/>
      <c r="I4" s="8"/>
      <c r="J4" s="8"/>
      <c r="K4" s="8"/>
      <c r="L4" s="8"/>
      <c r="M4" s="8"/>
      <c r="N4" s="8"/>
      <c r="O4" s="8"/>
      <c r="R4" s="4">
        <v>20002</v>
      </c>
      <c r="S4" s="4">
        <v>15440.2</v>
      </c>
      <c r="T4" s="4"/>
      <c r="U4" s="4"/>
      <c r="V4" s="2">
        <f>+V8</f>
        <v>1.001737173437562</v>
      </c>
      <c r="W4" s="6">
        <f t="shared" ref="W4:W65" si="1">+S4/V4</f>
        <v>15413.424208882456</v>
      </c>
      <c r="X4" s="8"/>
      <c r="Y4" s="8"/>
      <c r="Z4" s="8"/>
      <c r="AA4" s="8"/>
      <c r="AB4" s="8"/>
      <c r="AC4" s="8"/>
      <c r="AD4" s="8"/>
      <c r="AE4" s="8"/>
      <c r="AF4" s="8"/>
    </row>
    <row r="5" spans="1:32" x14ac:dyDescent="0.25">
      <c r="A5" s="4">
        <v>19993</v>
      </c>
      <c r="B5" s="4">
        <v>12.4</v>
      </c>
      <c r="C5" s="4">
        <f>++(1/8)*B3+0.25*(B4+B5+B6)+(1/8)*B7</f>
        <v>9.5250000000000004</v>
      </c>
      <c r="D5" s="4">
        <f>+B5-C5</f>
        <v>2.875</v>
      </c>
      <c r="E5" s="4">
        <f t="shared" ref="E5:E8" si="2">+AVERAGE(D1,D5,D9)</f>
        <v>3.0812500000000007</v>
      </c>
      <c r="F5" s="6">
        <f t="shared" si="0"/>
        <v>9.3187499999999996</v>
      </c>
      <c r="G5" s="8"/>
      <c r="H5" s="8"/>
      <c r="I5" s="8"/>
      <c r="J5" s="8"/>
      <c r="K5" s="8"/>
      <c r="L5" s="8"/>
      <c r="M5" s="8"/>
      <c r="N5" s="8"/>
      <c r="O5" s="8"/>
      <c r="R5" s="4">
        <v>20003</v>
      </c>
      <c r="S5" s="4">
        <v>15681.8</v>
      </c>
      <c r="T5" s="4">
        <f>++(1/8)*S3+0.25*(S4+S5+S6)+(1/8)*S7</f>
        <v>15599.275000000001</v>
      </c>
      <c r="U5" s="4">
        <f>+S5/T5</f>
        <v>1.0052903099663284</v>
      </c>
      <c r="V5" s="4">
        <f t="shared" ref="V5:V63" si="3">+AVERAGE(U1,U5,U9)</f>
        <v>1.0048341396363862</v>
      </c>
      <c r="W5" s="6">
        <f t="shared" si="1"/>
        <v>15606.356692533043</v>
      </c>
      <c r="X5" s="8"/>
      <c r="Y5" s="8"/>
      <c r="Z5" s="8"/>
      <c r="AA5" s="8"/>
      <c r="AB5" s="8"/>
      <c r="AC5" s="8"/>
      <c r="AD5" s="8"/>
      <c r="AE5" s="8"/>
      <c r="AF5" s="8"/>
    </row>
    <row r="6" spans="1:32" x14ac:dyDescent="0.25">
      <c r="A6" s="4">
        <v>19994</v>
      </c>
      <c r="B6" s="4">
        <v>11</v>
      </c>
      <c r="C6" s="4">
        <f t="shared" ref="C6:C66" si="4">++(1/8)*B4+0.25*(B5+B6+B7)+(1/8)*B8</f>
        <v>9.4375</v>
      </c>
      <c r="D6" s="4">
        <f t="shared" ref="D6:D66" si="5">+B6-C6</f>
        <v>1.5625</v>
      </c>
      <c r="E6" s="4">
        <f t="shared" si="2"/>
        <v>2.0187499999999998</v>
      </c>
      <c r="F6" s="6">
        <f t="shared" si="0"/>
        <v>8.9812499999999993</v>
      </c>
      <c r="G6" s="8"/>
      <c r="H6" s="8"/>
      <c r="I6" s="8"/>
      <c r="J6" s="8"/>
      <c r="K6" s="8"/>
      <c r="L6" s="8"/>
      <c r="M6" s="8"/>
      <c r="N6" s="8"/>
      <c r="O6" s="8"/>
      <c r="R6" s="4">
        <v>20004</v>
      </c>
      <c r="S6" s="4">
        <v>15782.3</v>
      </c>
      <c r="T6" s="4">
        <f t="shared" ref="T6:T63" si="6">++(1/8)*S4+0.25*(S5+S6+S7)+(1/8)*S8</f>
        <v>15772.162499999999</v>
      </c>
      <c r="U6" s="4">
        <f t="shared" ref="U6:U63" si="7">+S6/T6</f>
        <v>1.0006427463577046</v>
      </c>
      <c r="V6" s="4">
        <f t="shared" si="3"/>
        <v>0.99914968411583738</v>
      </c>
      <c r="W6" s="6">
        <f t="shared" si="1"/>
        <v>15795.73136127846</v>
      </c>
      <c r="X6" s="8"/>
      <c r="Y6" s="8"/>
      <c r="Z6" s="8"/>
      <c r="AA6" s="8"/>
      <c r="AB6" s="8"/>
      <c r="AC6" s="8"/>
      <c r="AD6" s="8"/>
      <c r="AE6" s="8"/>
      <c r="AF6" s="8"/>
    </row>
    <row r="7" spans="1:32" x14ac:dyDescent="0.25">
      <c r="A7" s="4">
        <v>20001</v>
      </c>
      <c r="B7" s="4">
        <v>3.1</v>
      </c>
      <c r="C7" s="4">
        <f t="shared" si="4"/>
        <v>9.6999999999999993</v>
      </c>
      <c r="D7" s="4">
        <f t="shared" si="5"/>
        <v>-6.6</v>
      </c>
      <c r="E7" s="4">
        <f t="shared" si="2"/>
        <v>-6.96875</v>
      </c>
      <c r="F7" s="6">
        <f t="shared" si="0"/>
        <v>10.06875</v>
      </c>
      <c r="G7" s="8"/>
      <c r="H7" s="8"/>
      <c r="I7" s="8"/>
      <c r="J7" s="8"/>
      <c r="K7" s="8"/>
      <c r="L7" s="8"/>
      <c r="M7" s="8"/>
      <c r="N7" s="8"/>
      <c r="O7" s="8"/>
      <c r="R7" s="4">
        <v>20011</v>
      </c>
      <c r="S7" s="4">
        <v>15866.3</v>
      </c>
      <c r="T7" s="4">
        <f t="shared" si="6"/>
        <v>15928.237499999999</v>
      </c>
      <c r="U7" s="4">
        <f t="shared" si="7"/>
        <v>0.99611146556547769</v>
      </c>
      <c r="V7" s="4">
        <f t="shared" si="3"/>
        <v>0.99597882527536008</v>
      </c>
      <c r="W7" s="6">
        <f t="shared" si="1"/>
        <v>15930.358755984009</v>
      </c>
      <c r="X7" s="8"/>
      <c r="Y7" s="8"/>
      <c r="Z7" s="8"/>
      <c r="AA7" s="8"/>
      <c r="AB7" s="8"/>
      <c r="AC7" s="8"/>
      <c r="AD7" s="8"/>
      <c r="AE7" s="8"/>
      <c r="AF7" s="8"/>
    </row>
    <row r="8" spans="1:32" x14ac:dyDescent="0.25">
      <c r="A8" s="4">
        <v>20002</v>
      </c>
      <c r="B8" s="4">
        <v>11.7</v>
      </c>
      <c r="C8" s="4">
        <f t="shared" si="4"/>
        <v>10.0875</v>
      </c>
      <c r="D8" s="4">
        <f t="shared" si="5"/>
        <v>1.6124999999999989</v>
      </c>
      <c r="E8" s="4">
        <f t="shared" si="2"/>
        <v>2.0874999999999986</v>
      </c>
      <c r="F8" s="6">
        <f t="shared" si="0"/>
        <v>9.6125000000000007</v>
      </c>
      <c r="G8" s="8"/>
      <c r="H8" s="8"/>
      <c r="I8" s="8"/>
      <c r="J8" s="8"/>
      <c r="K8" s="8"/>
      <c r="L8" s="8"/>
      <c r="M8" s="8"/>
      <c r="N8" s="8"/>
      <c r="O8" s="8"/>
      <c r="R8" s="4">
        <v>20012</v>
      </c>
      <c r="S8" s="4">
        <v>16076.3</v>
      </c>
      <c r="T8" s="4">
        <f t="shared" si="6"/>
        <v>16075.537499999999</v>
      </c>
      <c r="U8" s="4">
        <f t="shared" si="7"/>
        <v>1.0000474323175819</v>
      </c>
      <c r="V8" s="4">
        <f t="shared" si="3"/>
        <v>1.001737173437562</v>
      </c>
      <c r="W8" s="6">
        <f t="shared" si="1"/>
        <v>16048.421109134402</v>
      </c>
      <c r="X8" s="8"/>
      <c r="Y8" s="8"/>
      <c r="Z8" s="8"/>
      <c r="AA8" s="8"/>
      <c r="AB8" s="8"/>
      <c r="AC8" s="8"/>
      <c r="AD8" s="8"/>
      <c r="AE8" s="8"/>
      <c r="AF8" s="8"/>
    </row>
    <row r="9" spans="1:32" x14ac:dyDescent="0.25">
      <c r="A9" s="4">
        <v>20003</v>
      </c>
      <c r="B9" s="4">
        <v>13.6</v>
      </c>
      <c r="C9" s="4">
        <f t="shared" si="4"/>
        <v>10.312499999999998</v>
      </c>
      <c r="D9" s="4">
        <f t="shared" si="5"/>
        <v>3.2875000000000014</v>
      </c>
      <c r="E9" s="4">
        <f>+AVERAGE(D5,D9,D13)</f>
        <v>2.6083333333333338</v>
      </c>
      <c r="F9" s="6">
        <f t="shared" si="0"/>
        <v>10.991666666666665</v>
      </c>
      <c r="G9" s="8"/>
      <c r="H9" s="8"/>
      <c r="I9" s="8"/>
      <c r="J9" s="8"/>
      <c r="K9" s="8"/>
      <c r="L9" s="8"/>
      <c r="M9" s="8"/>
      <c r="N9" s="8"/>
      <c r="O9" s="8"/>
      <c r="R9" s="4">
        <v>20013</v>
      </c>
      <c r="S9" s="4">
        <v>16294.3</v>
      </c>
      <c r="T9" s="4">
        <f t="shared" si="6"/>
        <v>16223.275000000001</v>
      </c>
      <c r="U9" s="4">
        <f t="shared" si="7"/>
        <v>1.0043779693064439</v>
      </c>
      <c r="V9" s="4">
        <f t="shared" si="3"/>
        <v>1.0042682308322324</v>
      </c>
      <c r="W9" s="6">
        <f t="shared" si="1"/>
        <v>16225.047750935017</v>
      </c>
      <c r="X9" s="8"/>
      <c r="Y9" s="8"/>
      <c r="Z9" s="8"/>
      <c r="AA9" s="8"/>
      <c r="AB9" s="8"/>
      <c r="AC9" s="8"/>
      <c r="AD9" s="8"/>
      <c r="AE9" s="8"/>
      <c r="AF9" s="8"/>
    </row>
    <row r="10" spans="1:32" x14ac:dyDescent="0.25">
      <c r="A10" s="4">
        <v>20004</v>
      </c>
      <c r="B10" s="4">
        <v>12.9</v>
      </c>
      <c r="C10" s="4">
        <f t="shared" si="4"/>
        <v>10.425000000000001</v>
      </c>
      <c r="D10" s="4">
        <f t="shared" si="5"/>
        <v>2.4749999999999996</v>
      </c>
      <c r="E10" s="4">
        <f t="shared" ref="E10:E66" si="8">+AVERAGE(D6,D10,D14)</f>
        <v>2.125</v>
      </c>
      <c r="F10" s="6">
        <f t="shared" si="0"/>
        <v>10.775</v>
      </c>
      <c r="G10" s="8"/>
      <c r="H10" s="8"/>
      <c r="I10" s="8"/>
      <c r="J10" s="8"/>
      <c r="K10" s="8"/>
      <c r="L10" s="8"/>
      <c r="M10" s="8"/>
      <c r="N10" s="8"/>
      <c r="O10" s="8"/>
      <c r="R10" s="4">
        <v>20014</v>
      </c>
      <c r="S10" s="4">
        <v>16348.2</v>
      </c>
      <c r="T10" s="4">
        <f t="shared" si="6"/>
        <v>16386.600000000002</v>
      </c>
      <c r="U10" s="4">
        <f t="shared" si="7"/>
        <v>0.99765662187397008</v>
      </c>
      <c r="V10" s="4">
        <f t="shared" si="3"/>
        <v>0.99879018576272915</v>
      </c>
      <c r="W10" s="6">
        <f t="shared" si="1"/>
        <v>16368.002242148234</v>
      </c>
      <c r="X10" s="8"/>
      <c r="Y10" s="8"/>
      <c r="Z10" s="8"/>
      <c r="AA10" s="8"/>
      <c r="AB10" s="8"/>
      <c r="AC10" s="8"/>
      <c r="AD10" s="8"/>
      <c r="AE10" s="8"/>
      <c r="AF10" s="8"/>
    </row>
    <row r="11" spans="1:32" x14ac:dyDescent="0.25">
      <c r="A11" s="4">
        <v>20011</v>
      </c>
      <c r="B11" s="4">
        <v>3</v>
      </c>
      <c r="C11" s="4">
        <f t="shared" si="4"/>
        <v>10.3375</v>
      </c>
      <c r="D11" s="4">
        <f t="shared" si="5"/>
        <v>-7.3375000000000004</v>
      </c>
      <c r="E11" s="4">
        <f t="shared" si="8"/>
        <v>-6.9458333333333337</v>
      </c>
      <c r="F11" s="6">
        <f t="shared" si="0"/>
        <v>9.9458333333333329</v>
      </c>
      <c r="G11" s="8"/>
      <c r="H11" s="8"/>
      <c r="I11" s="8"/>
      <c r="J11" s="8"/>
      <c r="K11" s="8"/>
      <c r="L11" s="8"/>
      <c r="M11" s="8"/>
      <c r="N11" s="8"/>
      <c r="O11" s="8"/>
      <c r="R11" s="4">
        <v>20021</v>
      </c>
      <c r="S11" s="4">
        <v>16482.3</v>
      </c>
      <c r="T11" s="4">
        <f t="shared" si="6"/>
        <v>16551.05</v>
      </c>
      <c r="U11" s="4">
        <f t="shared" si="7"/>
        <v>0.99584618498524258</v>
      </c>
      <c r="V11" s="4">
        <f t="shared" si="3"/>
        <v>0.99528574660352209</v>
      </c>
      <c r="W11" s="6">
        <f t="shared" si="1"/>
        <v>16560.369779479843</v>
      </c>
      <c r="X11" s="8"/>
      <c r="Y11" s="8"/>
      <c r="Z11" s="8"/>
      <c r="AA11" s="8"/>
      <c r="AB11" s="8"/>
      <c r="AC11" s="8"/>
      <c r="AD11" s="8"/>
      <c r="AE11" s="8"/>
      <c r="AF11" s="8"/>
    </row>
    <row r="12" spans="1:32" x14ac:dyDescent="0.25">
      <c r="A12" s="4">
        <v>20012</v>
      </c>
      <c r="B12" s="4">
        <v>12.7</v>
      </c>
      <c r="C12" s="4">
        <f t="shared" si="4"/>
        <v>10.137500000000001</v>
      </c>
      <c r="D12" s="4">
        <f t="shared" si="5"/>
        <v>2.5624999999999982</v>
      </c>
      <c r="E12" s="4">
        <f t="shared" si="8"/>
        <v>3.1374999999999993</v>
      </c>
      <c r="F12" s="6">
        <f t="shared" si="0"/>
        <v>9.5625</v>
      </c>
      <c r="G12" s="8"/>
      <c r="H12" s="8"/>
      <c r="I12" s="8"/>
      <c r="J12" s="8"/>
      <c r="K12" s="8"/>
      <c r="L12" s="8"/>
      <c r="M12" s="8"/>
      <c r="N12" s="8"/>
      <c r="O12" s="8"/>
      <c r="R12" s="4">
        <v>20022</v>
      </c>
      <c r="S12" s="4">
        <v>16766.900000000001</v>
      </c>
      <c r="T12" s="4">
        <f t="shared" si="6"/>
        <v>16709.637500000001</v>
      </c>
      <c r="U12" s="4">
        <f t="shared" si="7"/>
        <v>1.0034269145575421</v>
      </c>
      <c r="V12" s="4">
        <f t="shared" si="3"/>
        <v>1.0019477244306898</v>
      </c>
      <c r="W12" s="6">
        <f t="shared" si="1"/>
        <v>16734.306183016695</v>
      </c>
      <c r="X12" s="8"/>
      <c r="Y12" s="8"/>
      <c r="Z12" s="8"/>
      <c r="AA12" s="8"/>
      <c r="AB12" s="8"/>
      <c r="AC12" s="8"/>
      <c r="AD12" s="8"/>
      <c r="AE12" s="8"/>
      <c r="AF12" s="8"/>
    </row>
    <row r="13" spans="1:32" x14ac:dyDescent="0.25">
      <c r="A13" s="4">
        <v>20013</v>
      </c>
      <c r="B13" s="4">
        <v>11.9</v>
      </c>
      <c r="C13" s="4">
        <f t="shared" si="4"/>
        <v>10.237500000000001</v>
      </c>
      <c r="D13" s="4">
        <f t="shared" si="5"/>
        <v>1.6624999999999996</v>
      </c>
      <c r="E13" s="4">
        <f t="shared" si="8"/>
        <v>1.0958333333333339</v>
      </c>
      <c r="F13" s="6">
        <f t="shared" si="0"/>
        <v>10.804166666666667</v>
      </c>
      <c r="G13" s="8"/>
      <c r="H13" s="8"/>
      <c r="I13" s="8"/>
      <c r="J13" s="8"/>
      <c r="K13" s="8"/>
      <c r="L13" s="8"/>
      <c r="M13" s="8"/>
      <c r="N13" s="8"/>
      <c r="O13" s="8"/>
      <c r="R13" s="4">
        <v>20023</v>
      </c>
      <c r="S13" s="4">
        <v>16919.3</v>
      </c>
      <c r="T13" s="4">
        <f t="shared" si="6"/>
        <v>16866.400000000001</v>
      </c>
      <c r="U13" s="4">
        <f t="shared" si="7"/>
        <v>1.0031364132239244</v>
      </c>
      <c r="V13" s="4">
        <f t="shared" si="3"/>
        <v>1.004131808161232</v>
      </c>
      <c r="W13" s="6">
        <f t="shared" si="1"/>
        <v>16849.680353202486</v>
      </c>
      <c r="X13" s="8"/>
      <c r="Y13" s="8"/>
      <c r="Z13" s="8"/>
      <c r="AA13" s="8"/>
      <c r="AB13" s="8"/>
      <c r="AC13" s="8"/>
      <c r="AD13" s="8"/>
      <c r="AE13" s="8"/>
      <c r="AF13" s="8"/>
    </row>
    <row r="14" spans="1:32" x14ac:dyDescent="0.25">
      <c r="A14" s="4">
        <v>20014</v>
      </c>
      <c r="B14" s="4">
        <v>13</v>
      </c>
      <c r="C14" s="4">
        <f t="shared" si="4"/>
        <v>10.6625</v>
      </c>
      <c r="D14" s="4">
        <f t="shared" si="5"/>
        <v>2.3375000000000004</v>
      </c>
      <c r="E14" s="4">
        <f t="shared" si="8"/>
        <v>2.2666666666666662</v>
      </c>
      <c r="F14" s="6">
        <f t="shared" si="0"/>
        <v>10.733333333333334</v>
      </c>
      <c r="G14" s="8"/>
      <c r="H14" s="8"/>
      <c r="I14" s="8"/>
      <c r="J14" s="8"/>
      <c r="K14" s="8"/>
      <c r="L14" s="8"/>
      <c r="M14" s="8"/>
      <c r="N14" s="8"/>
      <c r="O14" s="8"/>
      <c r="R14" s="4">
        <v>20024</v>
      </c>
      <c r="S14" s="4">
        <v>16991.900000000001</v>
      </c>
      <c r="T14" s="4">
        <f t="shared" si="6"/>
        <v>17024.737499999999</v>
      </c>
      <c r="U14" s="4">
        <f t="shared" si="7"/>
        <v>0.99807118905651271</v>
      </c>
      <c r="V14" s="4">
        <f t="shared" si="3"/>
        <v>0.99897215911047788</v>
      </c>
      <c r="W14" s="6">
        <f t="shared" si="1"/>
        <v>17009.382939290543</v>
      </c>
      <c r="X14" s="8"/>
      <c r="Y14" s="8"/>
      <c r="Z14" s="8"/>
      <c r="AA14" s="8"/>
      <c r="AB14" s="8"/>
      <c r="AC14" s="8"/>
      <c r="AD14" s="8"/>
      <c r="AE14" s="8"/>
      <c r="AF14" s="8"/>
    </row>
    <row r="15" spans="1:32" x14ac:dyDescent="0.25">
      <c r="A15" s="4">
        <v>20021</v>
      </c>
      <c r="B15" s="4">
        <v>3.7</v>
      </c>
      <c r="C15" s="4">
        <f t="shared" si="4"/>
        <v>10.600000000000001</v>
      </c>
      <c r="D15" s="4">
        <f t="shared" si="5"/>
        <v>-6.9000000000000012</v>
      </c>
      <c r="E15" s="4">
        <f t="shared" si="8"/>
        <v>-6.5666666666666664</v>
      </c>
      <c r="F15" s="6">
        <f t="shared" si="0"/>
        <v>10.266666666666666</v>
      </c>
      <c r="G15" s="8"/>
      <c r="H15" s="8"/>
      <c r="I15" s="8"/>
      <c r="J15" s="8"/>
      <c r="K15" s="8"/>
      <c r="L15" s="8"/>
      <c r="M15" s="8"/>
      <c r="N15" s="8"/>
      <c r="O15" s="8"/>
      <c r="R15" s="4">
        <v>20031</v>
      </c>
      <c r="S15" s="4">
        <v>17092.7</v>
      </c>
      <c r="T15" s="4">
        <f t="shared" si="6"/>
        <v>17197.612500000003</v>
      </c>
      <c r="U15" s="4">
        <f t="shared" si="7"/>
        <v>0.99389958925984623</v>
      </c>
      <c r="V15" s="4">
        <f t="shared" si="3"/>
        <v>0.9946408217346997</v>
      </c>
      <c r="W15" s="6">
        <f t="shared" si="1"/>
        <v>17184.79638729239</v>
      </c>
      <c r="X15" s="8"/>
      <c r="Y15" s="8"/>
      <c r="Z15" s="8"/>
      <c r="AA15" s="8"/>
      <c r="AB15" s="8"/>
      <c r="AC15" s="8"/>
      <c r="AD15" s="8"/>
      <c r="AE15" s="8"/>
      <c r="AF15" s="8"/>
    </row>
    <row r="16" spans="1:32" x14ac:dyDescent="0.25">
      <c r="A16" s="4">
        <v>20022</v>
      </c>
      <c r="B16" s="4">
        <v>15.4</v>
      </c>
      <c r="C16" s="4">
        <f t="shared" si="4"/>
        <v>10.1625</v>
      </c>
      <c r="D16" s="4">
        <f t="shared" si="5"/>
        <v>5.2375000000000007</v>
      </c>
      <c r="E16" s="4">
        <f t="shared" si="8"/>
        <v>4.1958333333333329</v>
      </c>
      <c r="F16" s="6">
        <f t="shared" si="0"/>
        <v>11.204166666666667</v>
      </c>
      <c r="G16" s="8"/>
      <c r="H16" s="8"/>
      <c r="I16" s="8"/>
      <c r="J16" s="8"/>
      <c r="K16" s="8"/>
      <c r="L16" s="8"/>
      <c r="M16" s="8"/>
      <c r="N16" s="8"/>
      <c r="O16" s="8"/>
      <c r="R16" s="4">
        <v>20032</v>
      </c>
      <c r="S16" s="4">
        <v>17423.2</v>
      </c>
      <c r="T16" s="4">
        <f t="shared" si="6"/>
        <v>17382.025000000001</v>
      </c>
      <c r="U16" s="4">
        <f t="shared" si="7"/>
        <v>1.002368826416945</v>
      </c>
      <c r="V16" s="4">
        <f t="shared" si="3"/>
        <v>1.0013859299397894</v>
      </c>
      <c r="W16" s="6">
        <f t="shared" si="1"/>
        <v>17399.0860856689</v>
      </c>
      <c r="X16" s="8"/>
      <c r="Y16" s="8"/>
      <c r="Z16" s="8"/>
      <c r="AA16" s="8"/>
      <c r="AB16" s="8"/>
      <c r="AC16" s="8"/>
      <c r="AD16" s="8"/>
      <c r="AE16" s="8"/>
      <c r="AF16" s="8"/>
    </row>
    <row r="17" spans="1:32" x14ac:dyDescent="0.25">
      <c r="A17" s="4">
        <v>20023</v>
      </c>
      <c r="B17" s="4">
        <v>8.6999999999999993</v>
      </c>
      <c r="C17" s="4">
        <f t="shared" si="4"/>
        <v>10.362499999999999</v>
      </c>
      <c r="D17" s="4">
        <f t="shared" si="5"/>
        <v>-1.6624999999999996</v>
      </c>
      <c r="E17" s="4">
        <f t="shared" si="8"/>
        <v>-0.32083333333333286</v>
      </c>
      <c r="F17" s="6">
        <f t="shared" si="0"/>
        <v>9.0208333333333321</v>
      </c>
      <c r="G17" s="8"/>
      <c r="H17" s="8"/>
      <c r="I17" s="8"/>
      <c r="J17" s="8"/>
      <c r="K17" s="8"/>
      <c r="L17" s="8"/>
      <c r="M17" s="8"/>
      <c r="N17" s="8"/>
      <c r="O17" s="8"/>
      <c r="R17" s="4">
        <v>20033</v>
      </c>
      <c r="S17" s="4">
        <v>17646</v>
      </c>
      <c r="T17" s="4">
        <f t="shared" si="6"/>
        <v>17560.287499999999</v>
      </c>
      <c r="U17" s="4">
        <f t="shared" si="7"/>
        <v>1.0048810419533281</v>
      </c>
      <c r="V17" s="4">
        <f t="shared" si="3"/>
        <v>1.0031490865278563</v>
      </c>
      <c r="W17" s="6">
        <f t="shared" si="1"/>
        <v>17590.605660697067</v>
      </c>
      <c r="X17" s="8"/>
      <c r="Y17" s="8"/>
      <c r="Z17" s="8"/>
      <c r="AA17" s="8"/>
      <c r="AB17" s="8"/>
      <c r="AC17" s="8"/>
      <c r="AD17" s="8"/>
      <c r="AE17" s="8"/>
      <c r="AF17" s="8"/>
    </row>
    <row r="18" spans="1:32" x14ac:dyDescent="0.25">
      <c r="A18" s="4">
        <v>20024</v>
      </c>
      <c r="B18" s="4">
        <v>12.7</v>
      </c>
      <c r="C18" s="4">
        <f t="shared" si="4"/>
        <v>10.7125</v>
      </c>
      <c r="D18" s="4">
        <f t="shared" si="5"/>
        <v>1.9874999999999989</v>
      </c>
      <c r="E18" s="4">
        <f t="shared" si="8"/>
        <v>2.5124999999999997</v>
      </c>
      <c r="F18" s="6">
        <f t="shared" si="0"/>
        <v>10.1875</v>
      </c>
      <c r="G18" s="8"/>
      <c r="H18" s="8"/>
      <c r="I18" s="8"/>
      <c r="J18" s="8"/>
      <c r="K18" s="8"/>
      <c r="L18" s="8"/>
      <c r="M18" s="8"/>
      <c r="N18" s="8"/>
      <c r="O18" s="8"/>
      <c r="R18" s="4">
        <v>20034</v>
      </c>
      <c r="S18" s="4">
        <v>17740.5</v>
      </c>
      <c r="T18" s="4">
        <f t="shared" si="6"/>
        <v>17719.4375</v>
      </c>
      <c r="U18" s="4">
        <f t="shared" si="7"/>
        <v>1.0011886664009508</v>
      </c>
      <c r="V18" s="4">
        <f t="shared" si="3"/>
        <v>0.99911208434598275</v>
      </c>
      <c r="W18" s="6">
        <f t="shared" si="1"/>
        <v>17756.266066597425</v>
      </c>
      <c r="X18" s="8"/>
      <c r="Y18" s="8"/>
      <c r="Z18" s="8"/>
      <c r="AA18" s="8"/>
      <c r="AB18" s="8"/>
      <c r="AC18" s="8"/>
      <c r="AD18" s="8"/>
      <c r="AE18" s="8"/>
      <c r="AF18" s="8"/>
    </row>
    <row r="19" spans="1:32" x14ac:dyDescent="0.25">
      <c r="A19" s="4">
        <v>20031</v>
      </c>
      <c r="B19" s="4">
        <v>5.6</v>
      </c>
      <c r="C19" s="4">
        <f t="shared" si="4"/>
        <v>11.062499999999998</v>
      </c>
      <c r="D19" s="4">
        <f t="shared" si="5"/>
        <v>-5.4624999999999986</v>
      </c>
      <c r="E19" s="4">
        <f t="shared" si="8"/>
        <v>-6.2749999999999995</v>
      </c>
      <c r="F19" s="6">
        <f t="shared" si="0"/>
        <v>11.875</v>
      </c>
      <c r="G19" s="8"/>
      <c r="H19" s="8"/>
      <c r="I19" s="8"/>
      <c r="J19" s="8"/>
      <c r="K19" s="8"/>
      <c r="L19" s="8"/>
      <c r="M19" s="8"/>
      <c r="N19" s="8"/>
      <c r="O19" s="8"/>
      <c r="R19" s="4">
        <v>20041</v>
      </c>
      <c r="S19" s="4">
        <v>17770.2</v>
      </c>
      <c r="T19" s="4">
        <f t="shared" si="6"/>
        <v>17874.287499999999</v>
      </c>
      <c r="U19" s="4">
        <f t="shared" si="7"/>
        <v>0.9941766909590104</v>
      </c>
      <c r="V19" s="4">
        <f t="shared" si="3"/>
        <v>0.99470216033158054</v>
      </c>
      <c r="W19" s="6">
        <f t="shared" si="1"/>
        <v>17864.845084961278</v>
      </c>
      <c r="X19" s="8"/>
      <c r="Y19" s="8"/>
      <c r="Z19" s="8"/>
      <c r="AA19" s="8"/>
      <c r="AB19" s="8"/>
      <c r="AC19" s="8"/>
      <c r="AD19" s="8"/>
      <c r="AE19" s="8"/>
      <c r="AF19" s="8"/>
    </row>
    <row r="20" spans="1:32" x14ac:dyDescent="0.25">
      <c r="A20" s="4">
        <v>20032</v>
      </c>
      <c r="B20" s="4">
        <v>16.3</v>
      </c>
      <c r="C20" s="4">
        <f t="shared" si="4"/>
        <v>11.512500000000001</v>
      </c>
      <c r="D20" s="4">
        <f t="shared" si="5"/>
        <v>4.7874999999999996</v>
      </c>
      <c r="E20" s="4">
        <f t="shared" si="8"/>
        <v>4.7124999999999995</v>
      </c>
      <c r="F20" s="6">
        <f t="shared" si="0"/>
        <v>11.587500000000002</v>
      </c>
      <c r="G20" s="8"/>
      <c r="H20" s="8"/>
      <c r="I20" s="8"/>
      <c r="J20" s="8"/>
      <c r="K20" s="8"/>
      <c r="L20" s="8"/>
      <c r="M20" s="8"/>
      <c r="N20" s="8"/>
      <c r="O20" s="8"/>
      <c r="R20" s="4">
        <v>20042</v>
      </c>
      <c r="S20" s="4">
        <v>18018.900000000001</v>
      </c>
      <c r="T20" s="4">
        <f t="shared" si="6"/>
        <v>18048.462500000001</v>
      </c>
      <c r="U20" s="4">
        <f t="shared" si="7"/>
        <v>0.99836204884488078</v>
      </c>
      <c r="V20" s="4">
        <f t="shared" si="3"/>
        <v>1.0016569946196403</v>
      </c>
      <c r="W20" s="6">
        <f t="shared" si="1"/>
        <v>17989.09217106034</v>
      </c>
      <c r="X20" s="8"/>
      <c r="Y20" s="8"/>
      <c r="Z20" s="8"/>
      <c r="AA20" s="8"/>
      <c r="AB20" s="8"/>
      <c r="AC20" s="8"/>
      <c r="AD20" s="8"/>
      <c r="AE20" s="8"/>
      <c r="AF20" s="8"/>
    </row>
    <row r="21" spans="1:32" x14ac:dyDescent="0.25">
      <c r="A21" s="4">
        <v>20033</v>
      </c>
      <c r="B21" s="4">
        <v>10.6</v>
      </c>
      <c r="C21" s="4">
        <f t="shared" si="4"/>
        <v>11.562499999999998</v>
      </c>
      <c r="D21" s="4">
        <f t="shared" si="5"/>
        <v>-0.96249999999999858</v>
      </c>
      <c r="E21" s="4">
        <f t="shared" si="8"/>
        <v>-1.2791666666666657</v>
      </c>
      <c r="F21" s="6">
        <f t="shared" si="0"/>
        <v>11.879166666666665</v>
      </c>
      <c r="G21" s="8"/>
      <c r="H21" s="8"/>
      <c r="I21" s="8"/>
      <c r="J21" s="8"/>
      <c r="K21" s="8"/>
      <c r="L21" s="8"/>
      <c r="M21" s="8"/>
      <c r="N21" s="8"/>
      <c r="O21" s="8"/>
      <c r="R21" s="4">
        <v>20043</v>
      </c>
      <c r="S21" s="4">
        <v>18289.099999999999</v>
      </c>
      <c r="T21" s="4">
        <f t="shared" si="6"/>
        <v>18262.987499999999</v>
      </c>
      <c r="U21" s="4">
        <f t="shared" si="7"/>
        <v>1.0014298044063163</v>
      </c>
      <c r="V21" s="4">
        <f t="shared" si="3"/>
        <v>1.0039989976893517</v>
      </c>
      <c r="W21" s="6">
        <f t="shared" si="1"/>
        <v>18216.253245363147</v>
      </c>
      <c r="X21" s="8"/>
      <c r="Y21" s="8"/>
      <c r="Z21" s="8"/>
      <c r="AA21" s="8"/>
      <c r="AB21" s="8"/>
      <c r="AC21" s="8"/>
      <c r="AD21" s="8"/>
      <c r="AE21" s="8"/>
      <c r="AF21" s="8"/>
    </row>
    <row r="22" spans="1:32" x14ac:dyDescent="0.25">
      <c r="A22" s="4">
        <v>20034</v>
      </c>
      <c r="B22" s="4">
        <v>14.4</v>
      </c>
      <c r="C22" s="4">
        <f t="shared" si="4"/>
        <v>11.1875</v>
      </c>
      <c r="D22" s="4">
        <f t="shared" si="5"/>
        <v>3.2125000000000004</v>
      </c>
      <c r="E22" s="4">
        <f t="shared" si="8"/>
        <v>3.1291666666666664</v>
      </c>
      <c r="F22" s="6">
        <f t="shared" si="0"/>
        <v>11.270833333333334</v>
      </c>
      <c r="G22" s="8"/>
      <c r="H22" s="8"/>
      <c r="I22" s="8"/>
      <c r="J22" s="8"/>
      <c r="K22" s="8"/>
      <c r="L22" s="8"/>
      <c r="M22" s="8"/>
      <c r="N22" s="8"/>
      <c r="O22" s="8"/>
      <c r="R22" s="4">
        <v>20044</v>
      </c>
      <c r="S22" s="4">
        <v>18490.8</v>
      </c>
      <c r="T22" s="4">
        <f t="shared" si="6"/>
        <v>18526.4375</v>
      </c>
      <c r="U22" s="4">
        <f t="shared" si="7"/>
        <v>0.99807639758048461</v>
      </c>
      <c r="V22" s="4">
        <f t="shared" si="3"/>
        <v>0.99975929287088972</v>
      </c>
      <c r="W22" s="6">
        <f t="shared" si="1"/>
        <v>18495.251938996407</v>
      </c>
      <c r="X22" s="8"/>
      <c r="Y22" s="8"/>
      <c r="Z22" s="8"/>
      <c r="AA22" s="8"/>
      <c r="AB22" s="8"/>
      <c r="AC22" s="8"/>
      <c r="AD22" s="8"/>
      <c r="AE22" s="8"/>
      <c r="AF22" s="8"/>
    </row>
    <row r="23" spans="1:32" x14ac:dyDescent="0.25">
      <c r="A23" s="4">
        <v>20041</v>
      </c>
      <c r="B23" s="4">
        <v>4.3</v>
      </c>
      <c r="C23" s="4">
        <f t="shared" si="4"/>
        <v>10.762499999999999</v>
      </c>
      <c r="D23" s="4">
        <f t="shared" si="5"/>
        <v>-6.4624999999999995</v>
      </c>
      <c r="E23" s="4">
        <f t="shared" si="8"/>
        <v>-6.5874999999999995</v>
      </c>
      <c r="F23" s="6">
        <f t="shared" si="0"/>
        <v>10.887499999999999</v>
      </c>
      <c r="G23" s="8"/>
      <c r="H23" s="8"/>
      <c r="I23" s="8"/>
      <c r="J23" s="8"/>
      <c r="K23" s="8"/>
      <c r="L23" s="8"/>
      <c r="M23" s="8"/>
      <c r="N23" s="8"/>
      <c r="O23" s="8"/>
      <c r="R23" s="4">
        <v>20051</v>
      </c>
      <c r="S23" s="4">
        <v>18736.099999999999</v>
      </c>
      <c r="T23" s="4">
        <f t="shared" si="6"/>
        <v>18810.774999999998</v>
      </c>
      <c r="U23" s="4">
        <f t="shared" si="7"/>
        <v>0.99603020077588511</v>
      </c>
      <c r="V23" s="4">
        <f t="shared" si="3"/>
        <v>0.99494842887301649</v>
      </c>
      <c r="W23" s="6">
        <f t="shared" si="1"/>
        <v>18831.227284033688</v>
      </c>
      <c r="X23" s="8"/>
      <c r="Y23" s="8"/>
      <c r="Z23" s="8"/>
      <c r="AA23" s="8"/>
      <c r="AB23" s="8"/>
      <c r="AC23" s="8"/>
      <c r="AD23" s="8"/>
      <c r="AE23" s="8"/>
      <c r="AF23" s="8"/>
    </row>
    <row r="24" spans="1:32" x14ac:dyDescent="0.25">
      <c r="A24" s="4">
        <v>20042</v>
      </c>
      <c r="B24" s="4">
        <v>14.6</v>
      </c>
      <c r="C24" s="4">
        <f t="shared" si="4"/>
        <v>10.487500000000001</v>
      </c>
      <c r="D24" s="4">
        <f t="shared" si="5"/>
        <v>4.1124999999999989</v>
      </c>
      <c r="E24" s="4">
        <f t="shared" si="8"/>
        <v>4.4833333333333325</v>
      </c>
      <c r="F24" s="6">
        <f t="shared" si="0"/>
        <v>10.116666666666667</v>
      </c>
      <c r="G24" s="8"/>
      <c r="H24" s="8"/>
      <c r="I24" s="8"/>
      <c r="J24" s="8"/>
      <c r="K24" s="8"/>
      <c r="L24" s="8"/>
      <c r="M24" s="8"/>
      <c r="N24" s="8"/>
      <c r="O24" s="8"/>
      <c r="R24" s="4">
        <v>20052</v>
      </c>
      <c r="S24" s="4">
        <v>19160.599999999999</v>
      </c>
      <c r="T24" s="4">
        <f t="shared" si="6"/>
        <v>19079.7</v>
      </c>
      <c r="U24" s="4">
        <f t="shared" si="7"/>
        <v>1.0042401085970953</v>
      </c>
      <c r="V24" s="4">
        <f t="shared" si="3"/>
        <v>1.0015100153651293</v>
      </c>
      <c r="W24" s="6">
        <f t="shared" si="1"/>
        <v>19131.710822696517</v>
      </c>
      <c r="X24" s="8"/>
      <c r="Y24" s="8"/>
      <c r="Z24" s="8"/>
      <c r="AA24" s="8"/>
      <c r="AB24" s="8"/>
      <c r="AC24" s="8"/>
      <c r="AD24" s="8"/>
      <c r="AE24" s="8"/>
      <c r="AF24" s="8"/>
    </row>
    <row r="25" spans="1:32" x14ac:dyDescent="0.25">
      <c r="A25" s="4">
        <v>20043</v>
      </c>
      <c r="B25" s="4">
        <v>8.9</v>
      </c>
      <c r="C25" s="4">
        <f t="shared" si="4"/>
        <v>10.112499999999999</v>
      </c>
      <c r="D25" s="4">
        <f t="shared" si="5"/>
        <v>-1.2124999999999986</v>
      </c>
      <c r="E25" s="4">
        <f t="shared" si="8"/>
        <v>-0.64583333333333215</v>
      </c>
      <c r="F25" s="6">
        <f t="shared" si="0"/>
        <v>9.5458333333333325</v>
      </c>
      <c r="G25" s="8"/>
      <c r="H25" s="8"/>
      <c r="I25" s="8"/>
      <c r="J25" s="8"/>
      <c r="K25" s="8"/>
      <c r="L25" s="8"/>
      <c r="M25" s="8"/>
      <c r="N25" s="8"/>
      <c r="O25" s="8"/>
      <c r="R25" s="4">
        <v>20053</v>
      </c>
      <c r="S25" s="4">
        <v>19422.099999999999</v>
      </c>
      <c r="T25" s="4">
        <f t="shared" si="6"/>
        <v>19312.287499999999</v>
      </c>
      <c r="U25" s="4">
        <f t="shared" si="7"/>
        <v>1.0056861467084104</v>
      </c>
      <c r="V25" s="4">
        <f t="shared" si="3"/>
        <v>1.0034666440470563</v>
      </c>
      <c r="W25" s="6">
        <f t="shared" si="1"/>
        <v>19355.003093744312</v>
      </c>
      <c r="X25" s="8"/>
      <c r="Y25" s="8"/>
      <c r="Z25" s="8"/>
      <c r="AA25" s="8"/>
      <c r="AB25" s="8"/>
      <c r="AC25" s="8"/>
      <c r="AD25" s="8"/>
      <c r="AE25" s="8"/>
      <c r="AF25" s="8"/>
    </row>
    <row r="26" spans="1:32" x14ac:dyDescent="0.25">
      <c r="A26" s="4">
        <v>20044</v>
      </c>
      <c r="B26" s="4">
        <v>13.9</v>
      </c>
      <c r="C26" s="4">
        <f t="shared" si="4"/>
        <v>9.7125000000000004</v>
      </c>
      <c r="D26" s="4">
        <f t="shared" si="5"/>
        <v>4.1875</v>
      </c>
      <c r="E26" s="4">
        <f t="shared" si="8"/>
        <v>3.5458333333333338</v>
      </c>
      <c r="F26" s="6">
        <f t="shared" si="0"/>
        <v>10.354166666666666</v>
      </c>
      <c r="G26" s="8"/>
      <c r="H26" s="8"/>
      <c r="I26" s="8"/>
      <c r="J26" s="8"/>
      <c r="K26" s="8"/>
      <c r="L26" s="8"/>
      <c r="M26" s="8"/>
      <c r="N26" s="8"/>
      <c r="O26" s="8"/>
      <c r="R26" s="4">
        <v>20054</v>
      </c>
      <c r="S26" s="4">
        <v>19509.2</v>
      </c>
      <c r="T26" s="4">
        <f t="shared" si="6"/>
        <v>19508.95</v>
      </c>
      <c r="U26" s="4">
        <f t="shared" si="7"/>
        <v>1.0000128146312333</v>
      </c>
      <c r="V26" s="4">
        <f t="shared" si="3"/>
        <v>0.99932779415958717</v>
      </c>
      <c r="W26" s="6">
        <f t="shared" si="1"/>
        <v>19522.323019552168</v>
      </c>
      <c r="X26" s="8"/>
      <c r="Y26" s="8"/>
      <c r="Z26" s="8"/>
      <c r="AA26" s="8"/>
      <c r="AB26" s="8"/>
      <c r="AC26" s="8"/>
      <c r="AD26" s="8"/>
      <c r="AE26" s="8"/>
      <c r="AF26" s="8"/>
    </row>
    <row r="27" spans="1:32" x14ac:dyDescent="0.25">
      <c r="A27" s="4">
        <v>20051</v>
      </c>
      <c r="B27" s="4">
        <v>1.8</v>
      </c>
      <c r="C27" s="4">
        <f t="shared" si="4"/>
        <v>9.6375000000000011</v>
      </c>
      <c r="D27" s="4">
        <f t="shared" si="5"/>
        <v>-7.8375000000000012</v>
      </c>
      <c r="E27" s="4">
        <f t="shared" si="8"/>
        <v>-7.5458333333333334</v>
      </c>
      <c r="F27" s="6">
        <f t="shared" si="0"/>
        <v>9.3458333333333332</v>
      </c>
      <c r="G27" s="8"/>
      <c r="H27" s="8"/>
      <c r="I27" s="8"/>
      <c r="J27" s="8"/>
      <c r="K27" s="8"/>
      <c r="L27" s="8"/>
      <c r="M27" s="8"/>
      <c r="N27" s="8"/>
      <c r="O27" s="8"/>
      <c r="R27" s="4">
        <v>20061</v>
      </c>
      <c r="S27" s="4">
        <v>19578.400000000001</v>
      </c>
      <c r="T27" s="4">
        <f t="shared" si="6"/>
        <v>19683.9375</v>
      </c>
      <c r="U27" s="4">
        <f t="shared" si="7"/>
        <v>0.99463839488415373</v>
      </c>
      <c r="V27" s="4">
        <f t="shared" si="3"/>
        <v>0.99526922402818663</v>
      </c>
      <c r="W27" s="6">
        <f t="shared" si="1"/>
        <v>19671.461276336551</v>
      </c>
      <c r="X27" s="8"/>
      <c r="Y27" s="8"/>
      <c r="Z27" s="8"/>
      <c r="AA27" s="8"/>
      <c r="AB27" s="8"/>
      <c r="AC27" s="8"/>
      <c r="AD27" s="8"/>
      <c r="AE27" s="8"/>
      <c r="AF27" s="8"/>
    </row>
    <row r="28" spans="1:32" x14ac:dyDescent="0.25">
      <c r="A28" s="4">
        <v>20052</v>
      </c>
      <c r="B28" s="4">
        <v>13.9</v>
      </c>
      <c r="C28" s="4">
        <f t="shared" si="4"/>
        <v>9.3500000000000014</v>
      </c>
      <c r="D28" s="4">
        <f t="shared" si="5"/>
        <v>4.5499999999999989</v>
      </c>
      <c r="E28" s="4">
        <f t="shared" si="8"/>
        <v>4.4166666666666652</v>
      </c>
      <c r="F28" s="6">
        <f t="shared" si="0"/>
        <v>9.4833333333333343</v>
      </c>
      <c r="G28" s="8"/>
      <c r="H28" s="8"/>
      <c r="I28" s="8"/>
      <c r="J28" s="8"/>
      <c r="K28" s="8"/>
      <c r="L28" s="8"/>
      <c r="M28" s="8"/>
      <c r="N28" s="8"/>
      <c r="O28" s="8"/>
      <c r="R28" s="4">
        <v>20062</v>
      </c>
      <c r="S28" s="4">
        <v>19891.599999999999</v>
      </c>
      <c r="T28" s="4">
        <f t="shared" si="6"/>
        <v>19853.325000000001</v>
      </c>
      <c r="U28" s="4">
        <f t="shared" si="7"/>
        <v>1.0019278886534118</v>
      </c>
      <c r="V28" s="4">
        <f t="shared" si="3"/>
        <v>1.0031330768656606</v>
      </c>
      <c r="W28" s="6">
        <f t="shared" si="1"/>
        <v>19829.472737707241</v>
      </c>
      <c r="X28" s="8"/>
      <c r="Y28" s="8"/>
      <c r="Z28" s="8"/>
      <c r="AA28" s="8"/>
      <c r="AB28" s="8"/>
      <c r="AC28" s="8"/>
      <c r="AD28" s="8"/>
      <c r="AE28" s="8"/>
      <c r="AF28" s="8"/>
    </row>
    <row r="29" spans="1:32" x14ac:dyDescent="0.25">
      <c r="A29" s="4">
        <v>20053</v>
      </c>
      <c r="B29" s="4">
        <v>9</v>
      </c>
      <c r="C29" s="4">
        <f t="shared" si="4"/>
        <v>8.7624999999999993</v>
      </c>
      <c r="D29" s="4">
        <f t="shared" si="5"/>
        <v>0.23750000000000071</v>
      </c>
      <c r="E29" s="4">
        <f t="shared" si="8"/>
        <v>-0.33749999999999919</v>
      </c>
      <c r="F29" s="6">
        <f t="shared" si="0"/>
        <v>9.3374999999999986</v>
      </c>
      <c r="G29" s="8"/>
      <c r="H29" s="8"/>
      <c r="I29" s="8"/>
      <c r="J29" s="8"/>
      <c r="K29" s="8"/>
      <c r="L29" s="8"/>
      <c r="M29" s="8"/>
      <c r="N29" s="8"/>
      <c r="O29" s="8"/>
      <c r="R29" s="4">
        <v>20063</v>
      </c>
      <c r="S29" s="4">
        <v>20091</v>
      </c>
      <c r="T29" s="4">
        <f t="shared" si="6"/>
        <v>20025.237499999999</v>
      </c>
      <c r="U29" s="4">
        <f t="shared" si="7"/>
        <v>1.0032839810264422</v>
      </c>
      <c r="V29" s="4">
        <f t="shared" si="3"/>
        <v>1.0050816604092201</v>
      </c>
      <c r="W29" s="6">
        <f t="shared" si="1"/>
        <v>19989.420552972708</v>
      </c>
      <c r="X29" s="8"/>
      <c r="Y29" s="8"/>
      <c r="Z29" s="8"/>
      <c r="AA29" s="8"/>
      <c r="AB29" s="8"/>
      <c r="AC29" s="8"/>
      <c r="AD29" s="8"/>
      <c r="AE29" s="8"/>
      <c r="AF29" s="8"/>
    </row>
    <row r="30" spans="1:32" x14ac:dyDescent="0.25">
      <c r="A30" s="4">
        <v>20054</v>
      </c>
      <c r="B30" s="4">
        <v>11.5</v>
      </c>
      <c r="C30" s="4">
        <f t="shared" si="4"/>
        <v>8.2624999999999993</v>
      </c>
      <c r="D30" s="4">
        <f t="shared" si="5"/>
        <v>3.2375000000000007</v>
      </c>
      <c r="E30" s="4">
        <f t="shared" si="8"/>
        <v>4.0125000000000002</v>
      </c>
      <c r="F30" s="6">
        <f t="shared" si="0"/>
        <v>7.4874999999999998</v>
      </c>
      <c r="G30" s="8"/>
      <c r="H30" s="8"/>
      <c r="I30" s="8"/>
      <c r="J30" s="8"/>
      <c r="K30" s="8"/>
      <c r="L30" s="8"/>
      <c r="M30" s="8"/>
      <c r="N30" s="8"/>
      <c r="O30" s="8"/>
      <c r="R30" s="4">
        <v>20064</v>
      </c>
      <c r="S30" s="4">
        <v>20195.400000000001</v>
      </c>
      <c r="T30" s="4">
        <f t="shared" si="6"/>
        <v>20197.537499999999</v>
      </c>
      <c r="U30" s="4">
        <f t="shared" si="7"/>
        <v>0.99989417026704386</v>
      </c>
      <c r="V30" s="4">
        <f t="shared" si="3"/>
        <v>1.0006396500962011</v>
      </c>
      <c r="W30" s="6">
        <f t="shared" si="1"/>
        <v>20182.490268158395</v>
      </c>
      <c r="X30" s="8"/>
      <c r="Y30" s="8"/>
      <c r="Z30" s="8"/>
      <c r="AA30" s="8"/>
      <c r="AB30" s="8"/>
      <c r="AC30" s="8"/>
      <c r="AD30" s="8"/>
      <c r="AE30" s="8"/>
      <c r="AF30" s="8"/>
    </row>
    <row r="31" spans="1:32" x14ac:dyDescent="0.25">
      <c r="A31" s="4">
        <v>20061</v>
      </c>
      <c r="B31" s="4">
        <v>-0.5</v>
      </c>
      <c r="C31" s="4">
        <f t="shared" si="4"/>
        <v>7.8374999999999995</v>
      </c>
      <c r="D31" s="4">
        <f t="shared" si="5"/>
        <v>-8.3374999999999986</v>
      </c>
      <c r="E31" s="4">
        <f t="shared" si="8"/>
        <v>-8.2708333333333339</v>
      </c>
      <c r="F31" s="6">
        <f t="shared" si="0"/>
        <v>7.7708333333333339</v>
      </c>
      <c r="G31" s="8"/>
      <c r="H31" s="8"/>
      <c r="I31" s="8"/>
      <c r="J31" s="8"/>
      <c r="K31" s="8"/>
      <c r="L31" s="8"/>
      <c r="M31" s="8"/>
      <c r="N31" s="8"/>
      <c r="O31" s="8"/>
      <c r="R31" s="4">
        <v>20071</v>
      </c>
      <c r="S31" s="4">
        <v>20267.5</v>
      </c>
      <c r="T31" s="4">
        <f t="shared" si="6"/>
        <v>20366.5</v>
      </c>
      <c r="U31" s="4">
        <f t="shared" si="7"/>
        <v>0.99513907642452071</v>
      </c>
      <c r="V31" s="4">
        <f t="shared" si="3"/>
        <v>0.99594832869152672</v>
      </c>
      <c r="W31" s="6">
        <f t="shared" si="1"/>
        <v>20349.951313867223</v>
      </c>
      <c r="X31" s="8"/>
      <c r="Y31" s="8"/>
      <c r="Z31" s="8"/>
      <c r="AA31" s="8"/>
      <c r="AB31" s="8"/>
      <c r="AC31" s="8"/>
      <c r="AD31" s="8"/>
      <c r="AE31" s="8"/>
      <c r="AF31" s="8"/>
    </row>
    <row r="32" spans="1:32" x14ac:dyDescent="0.25">
      <c r="A32" s="4">
        <v>20062</v>
      </c>
      <c r="B32" s="4">
        <v>12.2</v>
      </c>
      <c r="C32" s="4">
        <f t="shared" si="4"/>
        <v>7.6124999999999998</v>
      </c>
      <c r="D32" s="4">
        <f t="shared" si="5"/>
        <v>4.5874999999999995</v>
      </c>
      <c r="E32" s="4">
        <f t="shared" si="8"/>
        <v>4.5041666666666664</v>
      </c>
      <c r="F32" s="6">
        <f t="shared" si="0"/>
        <v>7.6958333333333329</v>
      </c>
      <c r="G32" s="8"/>
      <c r="H32" s="8"/>
      <c r="I32" s="8"/>
      <c r="J32" s="8"/>
      <c r="K32" s="8"/>
      <c r="L32" s="8"/>
      <c r="M32" s="8"/>
      <c r="N32" s="8"/>
      <c r="O32" s="8"/>
      <c r="R32" s="4">
        <v>20072</v>
      </c>
      <c r="S32" s="4">
        <v>20580.900000000001</v>
      </c>
      <c r="T32" s="4">
        <f t="shared" si="6"/>
        <v>20514.612499999999</v>
      </c>
      <c r="U32" s="4">
        <f t="shared" si="7"/>
        <v>1.0032312333464746</v>
      </c>
      <c r="V32" s="4">
        <f t="shared" si="3"/>
        <v>1.0032511530594186</v>
      </c>
      <c r="W32" s="6">
        <f t="shared" si="1"/>
        <v>20514.205179070526</v>
      </c>
      <c r="X32" s="8"/>
      <c r="Y32" s="8"/>
      <c r="Z32" s="8"/>
      <c r="AA32" s="8"/>
      <c r="AB32" s="8"/>
      <c r="AC32" s="8"/>
      <c r="AD32" s="8"/>
      <c r="AE32" s="8"/>
      <c r="AF32" s="8"/>
    </row>
    <row r="33" spans="1:32" x14ac:dyDescent="0.25">
      <c r="A33" s="4">
        <v>20063</v>
      </c>
      <c r="B33" s="4">
        <v>7.3</v>
      </c>
      <c r="C33" s="4">
        <f t="shared" si="4"/>
        <v>7.3374999999999995</v>
      </c>
      <c r="D33" s="4">
        <f t="shared" si="5"/>
        <v>-3.7499999999999645E-2</v>
      </c>
      <c r="E33" s="4">
        <f t="shared" si="8"/>
        <v>-0.56249999999999956</v>
      </c>
      <c r="F33" s="6">
        <f t="shared" si="0"/>
        <v>7.8624999999999989</v>
      </c>
      <c r="G33" s="8"/>
      <c r="H33" s="8"/>
      <c r="I33" s="8"/>
      <c r="J33" s="8"/>
      <c r="K33" s="8"/>
      <c r="L33" s="8"/>
      <c r="M33" s="8"/>
      <c r="N33" s="8"/>
      <c r="O33" s="8"/>
      <c r="R33" s="4">
        <v>20073</v>
      </c>
      <c r="S33" s="4">
        <v>20753.400000000001</v>
      </c>
      <c r="T33" s="4">
        <f t="shared" si="6"/>
        <v>20623.987500000003</v>
      </c>
      <c r="U33" s="4">
        <f t="shared" si="7"/>
        <v>1.0062748534928077</v>
      </c>
      <c r="V33" s="4">
        <f t="shared" si="3"/>
        <v>1.0073515698173801</v>
      </c>
      <c r="W33" s="6">
        <f t="shared" si="1"/>
        <v>20601.943374905673</v>
      </c>
      <c r="X33" s="8"/>
      <c r="Y33" s="8"/>
      <c r="Z33" s="8"/>
      <c r="AA33" s="8"/>
      <c r="AB33" s="8"/>
      <c r="AC33" s="8"/>
      <c r="AD33" s="8"/>
      <c r="AE33" s="8"/>
      <c r="AF33" s="8"/>
    </row>
    <row r="34" spans="1:32" x14ac:dyDescent="0.25">
      <c r="A34" s="4">
        <v>20064</v>
      </c>
      <c r="B34" s="4">
        <v>11.4</v>
      </c>
      <c r="C34" s="4">
        <f t="shared" si="4"/>
        <v>6.7874999999999988</v>
      </c>
      <c r="D34" s="4">
        <f t="shared" si="5"/>
        <v>4.6125000000000016</v>
      </c>
      <c r="E34" s="4">
        <f t="shared" si="8"/>
        <v>4.3208333333333337</v>
      </c>
      <c r="F34" s="6">
        <f t="shared" si="0"/>
        <v>7.0791666666666666</v>
      </c>
      <c r="G34" s="8"/>
      <c r="H34" s="8"/>
      <c r="I34" s="8"/>
      <c r="J34" s="8"/>
      <c r="K34" s="8"/>
      <c r="L34" s="8"/>
      <c r="M34" s="8"/>
      <c r="N34" s="8"/>
      <c r="O34" s="8"/>
      <c r="R34" s="4">
        <v>20074</v>
      </c>
      <c r="S34" s="4">
        <v>20717.900000000001</v>
      </c>
      <c r="T34" s="4">
        <f t="shared" si="6"/>
        <v>20676.3</v>
      </c>
      <c r="U34" s="4">
        <f t="shared" si="7"/>
        <v>1.0020119653903263</v>
      </c>
      <c r="V34" s="4">
        <f t="shared" si="3"/>
        <v>1.002408844815347</v>
      </c>
      <c r="W34" s="6">
        <f t="shared" si="1"/>
        <v>20668.113721419159</v>
      </c>
      <c r="X34" s="8"/>
      <c r="Y34" s="8"/>
      <c r="Z34" s="8"/>
      <c r="AA34" s="8"/>
      <c r="AB34" s="8"/>
      <c r="AC34" s="8"/>
      <c r="AD34" s="8"/>
      <c r="AE34" s="8"/>
      <c r="AF34" s="8"/>
    </row>
    <row r="35" spans="1:32" x14ac:dyDescent="0.25">
      <c r="A35" s="4">
        <v>20071</v>
      </c>
      <c r="B35" s="4">
        <v>-2.6</v>
      </c>
      <c r="C35" s="4">
        <f t="shared" si="4"/>
        <v>6.0375000000000005</v>
      </c>
      <c r="D35" s="4">
        <f t="shared" si="5"/>
        <v>-8.6375000000000011</v>
      </c>
      <c r="E35" s="4">
        <f t="shared" si="8"/>
        <v>-8.7208333333333332</v>
      </c>
      <c r="F35" s="6">
        <f t="shared" si="0"/>
        <v>6.1208333333333336</v>
      </c>
      <c r="G35" s="8"/>
      <c r="H35" s="8"/>
      <c r="I35" s="8"/>
      <c r="J35" s="8"/>
      <c r="K35" s="8"/>
      <c r="L35" s="8"/>
      <c r="M35" s="8"/>
      <c r="N35" s="8"/>
      <c r="O35" s="8"/>
      <c r="R35" s="4">
        <v>20081</v>
      </c>
      <c r="S35" s="4">
        <v>20620</v>
      </c>
      <c r="T35" s="4">
        <f t="shared" si="6"/>
        <v>20659.924999999999</v>
      </c>
      <c r="U35" s="4">
        <f t="shared" si="7"/>
        <v>0.99806751476590549</v>
      </c>
      <c r="V35" s="4">
        <f t="shared" si="3"/>
        <v>0.99269773522912563</v>
      </c>
      <c r="W35" s="6">
        <f t="shared" si="1"/>
        <v>20771.680309354866</v>
      </c>
      <c r="X35" s="8"/>
      <c r="Y35" s="8"/>
      <c r="Z35" s="8"/>
      <c r="AA35" s="8"/>
      <c r="AB35" s="8"/>
      <c r="AC35" s="8"/>
      <c r="AD35" s="8"/>
      <c r="AE35" s="8"/>
      <c r="AF35" s="8"/>
    </row>
    <row r="36" spans="1:32" x14ac:dyDescent="0.25">
      <c r="A36" s="4">
        <v>20072</v>
      </c>
      <c r="B36" s="4">
        <v>9.9</v>
      </c>
      <c r="C36" s="4">
        <f t="shared" si="4"/>
        <v>5.5250000000000004</v>
      </c>
      <c r="D36" s="4">
        <f t="shared" si="5"/>
        <v>4.375</v>
      </c>
      <c r="E36" s="4">
        <f t="shared" si="8"/>
        <v>4.8249999999999993</v>
      </c>
      <c r="F36" s="6">
        <f t="shared" si="0"/>
        <v>5.0750000000000011</v>
      </c>
      <c r="G36" s="8"/>
      <c r="H36" s="8"/>
      <c r="I36" s="8"/>
      <c r="J36" s="8"/>
      <c r="K36" s="8"/>
      <c r="L36" s="8"/>
      <c r="M36" s="8"/>
      <c r="N36" s="8"/>
      <c r="O36" s="8"/>
      <c r="R36" s="4">
        <v>20082</v>
      </c>
      <c r="S36" s="4">
        <v>20646.900000000001</v>
      </c>
      <c r="T36" s="4">
        <f t="shared" si="6"/>
        <v>20552.474999999999</v>
      </c>
      <c r="U36" s="4">
        <f t="shared" si="7"/>
        <v>1.0045943371783692</v>
      </c>
      <c r="V36" s="4">
        <f t="shared" si="3"/>
        <v>1.0009072259902798</v>
      </c>
      <c r="W36" s="6">
        <f t="shared" si="1"/>
        <v>20628.185573915031</v>
      </c>
      <c r="X36" s="8"/>
      <c r="Y36" s="8"/>
      <c r="Z36" s="8"/>
      <c r="AA36" s="8"/>
      <c r="AB36" s="8"/>
      <c r="AC36" s="8"/>
      <c r="AD36" s="8"/>
      <c r="AE36" s="8"/>
      <c r="AF36" s="8"/>
    </row>
    <row r="37" spans="1:32" x14ac:dyDescent="0.25">
      <c r="A37" s="4">
        <v>20073</v>
      </c>
      <c r="B37" s="4">
        <v>3.6</v>
      </c>
      <c r="C37" s="4">
        <f t="shared" si="4"/>
        <v>5.4874999999999998</v>
      </c>
      <c r="D37" s="4">
        <f t="shared" si="5"/>
        <v>-1.8874999999999997</v>
      </c>
      <c r="E37" s="4">
        <f t="shared" si="8"/>
        <v>-1.2166666666666663</v>
      </c>
      <c r="F37" s="6">
        <f t="shared" si="0"/>
        <v>4.8166666666666664</v>
      </c>
      <c r="R37" s="4">
        <v>20083</v>
      </c>
      <c r="S37" s="4">
        <v>20556.400000000001</v>
      </c>
      <c r="T37" s="4">
        <f t="shared" si="6"/>
        <v>20302.7</v>
      </c>
      <c r="U37" s="4">
        <f t="shared" si="7"/>
        <v>1.0124958749328907</v>
      </c>
      <c r="V37" s="4">
        <f t="shared" si="3"/>
        <v>1.0074917182506742</v>
      </c>
      <c r="W37" s="6">
        <f t="shared" si="1"/>
        <v>20403.542408956419</v>
      </c>
    </row>
    <row r="38" spans="1:32" x14ac:dyDescent="0.25">
      <c r="A38" s="4">
        <v>20074</v>
      </c>
      <c r="B38" s="4">
        <v>11</v>
      </c>
      <c r="C38" s="4">
        <f t="shared" si="4"/>
        <v>5.8875000000000002</v>
      </c>
      <c r="D38" s="4">
        <f t="shared" si="5"/>
        <v>5.1124999999999998</v>
      </c>
      <c r="E38" s="4">
        <f t="shared" si="8"/>
        <v>4.5250000000000004</v>
      </c>
      <c r="F38" s="6">
        <f t="shared" si="0"/>
        <v>6.4749999999999996</v>
      </c>
      <c r="R38" s="4">
        <v>20084</v>
      </c>
      <c r="S38" s="4">
        <v>20055.3</v>
      </c>
      <c r="T38" s="4">
        <f t="shared" si="6"/>
        <v>19949.162500000002</v>
      </c>
      <c r="U38" s="4">
        <f t="shared" si="7"/>
        <v>1.0053203987886707</v>
      </c>
      <c r="V38" s="4">
        <f t="shared" si="3"/>
        <v>1.0022997102476334</v>
      </c>
      <c r="W38" s="6">
        <f t="shared" si="1"/>
        <v>20009.28444351743</v>
      </c>
    </row>
    <row r="39" spans="1:32" x14ac:dyDescent="0.25">
      <c r="A39" s="4">
        <v>20081</v>
      </c>
      <c r="B39" s="4">
        <v>-2.5</v>
      </c>
      <c r="C39" s="4">
        <f t="shared" si="4"/>
        <v>6.6875</v>
      </c>
      <c r="D39" s="4">
        <f t="shared" si="5"/>
        <v>-9.1875</v>
      </c>
      <c r="E39" s="4">
        <f t="shared" si="8"/>
        <v>-8.6750000000000025</v>
      </c>
      <c r="F39" s="6">
        <f t="shared" si="0"/>
        <v>6.1750000000000025</v>
      </c>
      <c r="R39" s="4">
        <v>20091</v>
      </c>
      <c r="S39" s="4">
        <v>19284.400000000001</v>
      </c>
      <c r="T39" s="4">
        <f t="shared" si="6"/>
        <v>19580.324999999997</v>
      </c>
      <c r="U39" s="4">
        <f t="shared" si="7"/>
        <v>0.98488661449695059</v>
      </c>
      <c r="V39" s="4">
        <f t="shared" si="3"/>
        <v>0.99147652116581975</v>
      </c>
      <c r="W39" s="6">
        <f t="shared" si="1"/>
        <v>19450.183225039553</v>
      </c>
    </row>
    <row r="40" spans="1:32" x14ac:dyDescent="0.25">
      <c r="A40" s="4">
        <v>20082</v>
      </c>
      <c r="B40" s="4">
        <v>13</v>
      </c>
      <c r="C40" s="4">
        <f t="shared" si="4"/>
        <v>7.4874999999999998</v>
      </c>
      <c r="D40" s="4">
        <f t="shared" si="5"/>
        <v>5.5125000000000002</v>
      </c>
      <c r="E40" s="4">
        <f t="shared" si="8"/>
        <v>5.7458333333333336</v>
      </c>
      <c r="F40" s="6">
        <f t="shared" si="0"/>
        <v>7.2541666666666664</v>
      </c>
      <c r="R40" s="4">
        <v>20092</v>
      </c>
      <c r="S40" s="4">
        <v>19154.2</v>
      </c>
      <c r="T40" s="4">
        <f t="shared" si="6"/>
        <v>19252.462500000001</v>
      </c>
      <c r="U40" s="4">
        <f t="shared" si="7"/>
        <v>0.99489610744599555</v>
      </c>
      <c r="V40" s="4">
        <f t="shared" si="3"/>
        <v>0.99982459307105298</v>
      </c>
      <c r="W40" s="6">
        <f t="shared" si="1"/>
        <v>19157.560368830415</v>
      </c>
    </row>
    <row r="41" spans="1:32" x14ac:dyDescent="0.25">
      <c r="A41" s="4">
        <v>20083</v>
      </c>
      <c r="B41" s="4">
        <v>6.9</v>
      </c>
      <c r="C41" s="4">
        <f t="shared" si="4"/>
        <v>8.625</v>
      </c>
      <c r="D41" s="4">
        <f t="shared" si="5"/>
        <v>-1.7249999999999996</v>
      </c>
      <c r="E41" s="4">
        <f t="shared" si="8"/>
        <v>-1.6416666666666664</v>
      </c>
      <c r="F41" s="6">
        <f t="shared" si="0"/>
        <v>8.5416666666666661</v>
      </c>
      <c r="R41" s="4">
        <v>20093</v>
      </c>
      <c r="S41" s="4">
        <v>19098.400000000001</v>
      </c>
      <c r="T41" s="4">
        <f t="shared" si="6"/>
        <v>19027.912500000002</v>
      </c>
      <c r="U41" s="4">
        <f t="shared" si="7"/>
        <v>1.0037044263263246</v>
      </c>
      <c r="V41" s="4">
        <f t="shared" si="3"/>
        <v>1.0075906152609277</v>
      </c>
      <c r="W41" s="6">
        <f t="shared" si="1"/>
        <v>18954.523504622204</v>
      </c>
    </row>
    <row r="42" spans="1:32" x14ac:dyDescent="0.25">
      <c r="A42" s="4">
        <v>20084</v>
      </c>
      <c r="B42" s="4">
        <v>14.1</v>
      </c>
      <c r="C42" s="4">
        <f t="shared" si="4"/>
        <v>10.25</v>
      </c>
      <c r="D42" s="4">
        <f t="shared" si="5"/>
        <v>3.8499999999999996</v>
      </c>
      <c r="E42" s="4">
        <f t="shared" si="8"/>
        <v>4.5791666666666666</v>
      </c>
      <c r="F42" s="6">
        <f t="shared" si="0"/>
        <v>9.5208333333333321</v>
      </c>
      <c r="R42" s="4">
        <v>20094</v>
      </c>
      <c r="S42" s="4">
        <v>18890.400000000001</v>
      </c>
      <c r="T42" s="4">
        <f t="shared" si="6"/>
        <v>18898.587500000001</v>
      </c>
      <c r="U42" s="4">
        <f t="shared" si="7"/>
        <v>0.99956676656390331</v>
      </c>
      <c r="V42" s="4">
        <f t="shared" si="3"/>
        <v>1.0020443442818729</v>
      </c>
      <c r="W42" s="6">
        <f t="shared" si="1"/>
        <v>18851.860307178355</v>
      </c>
    </row>
    <row r="43" spans="1:32" x14ac:dyDescent="0.25">
      <c r="A43" s="4">
        <v>20091</v>
      </c>
      <c r="B43" s="4">
        <v>3.5</v>
      </c>
      <c r="C43" s="4">
        <f t="shared" si="4"/>
        <v>11.700000000000001</v>
      </c>
      <c r="D43" s="4">
        <f t="shared" si="5"/>
        <v>-8.2000000000000011</v>
      </c>
      <c r="E43" s="4">
        <f>+AVERAGE(D39,D43,D47)</f>
        <v>-9.0125000000000011</v>
      </c>
      <c r="F43" s="6">
        <f t="shared" si="0"/>
        <v>12.512500000000001</v>
      </c>
      <c r="R43" s="4">
        <v>20101</v>
      </c>
      <c r="S43" s="4">
        <v>18652.900000000001</v>
      </c>
      <c r="T43" s="4">
        <f t="shared" si="6"/>
        <v>18813.275000000001</v>
      </c>
      <c r="U43" s="4">
        <f t="shared" si="7"/>
        <v>0.99147543423460294</v>
      </c>
      <c r="V43" s="4">
        <f t="shared" si="3"/>
        <v>0.98911765164390009</v>
      </c>
      <c r="W43" s="6">
        <f t="shared" si="1"/>
        <v>18858.120638125441</v>
      </c>
    </row>
    <row r="44" spans="1:32" x14ac:dyDescent="0.25">
      <c r="A44" s="4">
        <v>20092</v>
      </c>
      <c r="B44" s="4">
        <v>20</v>
      </c>
      <c r="C44" s="4">
        <f t="shared" si="4"/>
        <v>12.649999999999999</v>
      </c>
      <c r="D44" s="4">
        <f t="shared" si="5"/>
        <v>7.3500000000000014</v>
      </c>
      <c r="E44" s="4">
        <f t="shared" si="8"/>
        <v>6.8</v>
      </c>
      <c r="F44" s="6">
        <f t="shared" si="0"/>
        <v>13.2</v>
      </c>
      <c r="R44" s="4">
        <v>20102</v>
      </c>
      <c r="S44" s="4">
        <v>18751.099999999999</v>
      </c>
      <c r="T44" s="4">
        <f t="shared" si="6"/>
        <v>18751.412499999999</v>
      </c>
      <c r="U44" s="4">
        <f t="shared" si="7"/>
        <v>0.99998333458879429</v>
      </c>
      <c r="V44" s="4">
        <f t="shared" si="3"/>
        <v>1.0007334201632387</v>
      </c>
      <c r="W44" s="6">
        <f t="shared" si="1"/>
        <v>18737.357644098003</v>
      </c>
    </row>
    <row r="45" spans="1:32" x14ac:dyDescent="0.25">
      <c r="A45" s="4">
        <v>20093</v>
      </c>
      <c r="B45" s="4">
        <v>11.5</v>
      </c>
      <c r="C45" s="4">
        <f t="shared" si="4"/>
        <v>12.8125</v>
      </c>
      <c r="D45" s="4">
        <f t="shared" si="5"/>
        <v>-1.3125</v>
      </c>
      <c r="E45" s="4">
        <f t="shared" si="8"/>
        <v>-1.9749999999999994</v>
      </c>
      <c r="F45" s="6">
        <f t="shared" si="0"/>
        <v>13.475</v>
      </c>
      <c r="R45" s="4">
        <v>20103</v>
      </c>
      <c r="S45" s="4">
        <v>18819</v>
      </c>
      <c r="T45" s="4">
        <f t="shared" si="6"/>
        <v>18696.137500000001</v>
      </c>
      <c r="U45" s="4">
        <f t="shared" si="7"/>
        <v>1.0065715445235679</v>
      </c>
      <c r="V45" s="4">
        <f t="shared" si="3"/>
        <v>1.0060738538607013</v>
      </c>
      <c r="W45" s="6">
        <f t="shared" si="1"/>
        <v>18705.38621770568</v>
      </c>
    </row>
    <row r="46" spans="1:32" x14ac:dyDescent="0.25">
      <c r="A46" s="4">
        <v>20094</v>
      </c>
      <c r="B46" s="4">
        <v>17.100000000000001</v>
      </c>
      <c r="C46" s="4">
        <f t="shared" si="4"/>
        <v>12.325000000000001</v>
      </c>
      <c r="D46" s="4">
        <f t="shared" si="5"/>
        <v>4.7750000000000004</v>
      </c>
      <c r="E46" s="4">
        <f t="shared" si="8"/>
        <v>3.8583333333333338</v>
      </c>
      <c r="F46" s="6">
        <f t="shared" si="0"/>
        <v>13.241666666666667</v>
      </c>
      <c r="R46" s="4">
        <v>20104</v>
      </c>
      <c r="S46" s="4">
        <v>18674.900000000001</v>
      </c>
      <c r="T46" s="4">
        <f t="shared" si="6"/>
        <v>18651.662500000002</v>
      </c>
      <c r="U46" s="4">
        <f t="shared" si="7"/>
        <v>1.0012458674930451</v>
      </c>
      <c r="V46" s="4">
        <f t="shared" si="3"/>
        <v>1.0003588113806476</v>
      </c>
      <c r="W46" s="6">
        <f t="shared" si="1"/>
        <v>18668.201636796493</v>
      </c>
    </row>
    <row r="47" spans="1:32" x14ac:dyDescent="0.25">
      <c r="A47" s="4">
        <v>20101</v>
      </c>
      <c r="B47" s="4">
        <v>1.8</v>
      </c>
      <c r="C47" s="4">
        <f t="shared" si="4"/>
        <v>11.450000000000001</v>
      </c>
      <c r="D47" s="4">
        <f t="shared" si="5"/>
        <v>-9.65</v>
      </c>
      <c r="E47" s="4">
        <f t="shared" si="8"/>
        <v>-8.7458333333333353</v>
      </c>
      <c r="F47" s="6">
        <f t="shared" si="0"/>
        <v>10.545833333333336</v>
      </c>
      <c r="R47" s="4">
        <v>20111</v>
      </c>
      <c r="S47" s="4">
        <v>18426.2</v>
      </c>
      <c r="T47" s="4">
        <f t="shared" si="6"/>
        <v>18593.712500000001</v>
      </c>
      <c r="U47" s="4">
        <f t="shared" si="7"/>
        <v>0.99099090620014696</v>
      </c>
      <c r="V47" s="4">
        <f t="shared" si="3"/>
        <v>0.99093930767442651</v>
      </c>
      <c r="W47" s="6">
        <f t="shared" si="1"/>
        <v>18594.680680538648</v>
      </c>
    </row>
    <row r="48" spans="1:32" x14ac:dyDescent="0.25">
      <c r="A48" s="4">
        <v>20102</v>
      </c>
      <c r="B48" s="4">
        <v>17.8</v>
      </c>
      <c r="C48" s="4">
        <f t="shared" si="4"/>
        <v>10.262500000000001</v>
      </c>
      <c r="D48" s="4">
        <f t="shared" si="5"/>
        <v>7.5374999999999996</v>
      </c>
      <c r="E48" s="4">
        <f t="shared" si="8"/>
        <v>7.4416666666666664</v>
      </c>
      <c r="F48" s="6">
        <f t="shared" si="0"/>
        <v>10.358333333333334</v>
      </c>
      <c r="R48" s="4">
        <v>20112</v>
      </c>
      <c r="S48" s="4">
        <v>18622</v>
      </c>
      <c r="T48" s="4">
        <f t="shared" si="6"/>
        <v>18486.662499999999</v>
      </c>
      <c r="U48" s="4">
        <f t="shared" si="7"/>
        <v>1.0073208184549267</v>
      </c>
      <c r="V48" s="4">
        <f t="shared" si="3"/>
        <v>1.0028881684888764</v>
      </c>
      <c r="W48" s="6">
        <f t="shared" si="1"/>
        <v>18568.37141479005</v>
      </c>
    </row>
    <row r="49" spans="1:23" x14ac:dyDescent="0.25">
      <c r="A49" s="4">
        <v>20103</v>
      </c>
      <c r="B49" s="4">
        <v>6.7</v>
      </c>
      <c r="C49" s="4">
        <f t="shared" si="4"/>
        <v>9.5874999999999986</v>
      </c>
      <c r="D49" s="4">
        <f t="shared" si="5"/>
        <v>-2.8874999999999984</v>
      </c>
      <c r="E49" s="4">
        <f t="shared" si="8"/>
        <v>-2.320833333333332</v>
      </c>
      <c r="F49" s="6">
        <f t="shared" si="0"/>
        <v>9.0208333333333321</v>
      </c>
      <c r="R49" s="4">
        <v>20113</v>
      </c>
      <c r="S49" s="4">
        <v>18484.5</v>
      </c>
      <c r="T49" s="4">
        <f t="shared" si="6"/>
        <v>18338.787499999999</v>
      </c>
      <c r="U49" s="4">
        <f t="shared" si="7"/>
        <v>1.0079455907322117</v>
      </c>
      <c r="V49" s="4">
        <f t="shared" si="3"/>
        <v>1.0072503263946821</v>
      </c>
      <c r="W49" s="6">
        <f t="shared" si="1"/>
        <v>18351.44602649353</v>
      </c>
    </row>
    <row r="50" spans="1:23" x14ac:dyDescent="0.25">
      <c r="A50" s="4">
        <v>20104</v>
      </c>
      <c r="B50" s="4">
        <v>12.4</v>
      </c>
      <c r="C50" s="4">
        <f t="shared" si="4"/>
        <v>9.4499999999999993</v>
      </c>
      <c r="D50" s="4">
        <f t="shared" si="5"/>
        <v>2.9500000000000011</v>
      </c>
      <c r="E50" s="4">
        <f t="shared" si="8"/>
        <v>4.4958333333333336</v>
      </c>
      <c r="F50" s="6">
        <f t="shared" si="0"/>
        <v>7.9041666666666668</v>
      </c>
      <c r="R50" s="4">
        <v>20114</v>
      </c>
      <c r="S50" s="4">
        <v>18153</v>
      </c>
      <c r="T50" s="4">
        <f t="shared" si="6"/>
        <v>18148.212500000001</v>
      </c>
      <c r="U50" s="4">
        <f t="shared" si="7"/>
        <v>1.0002638000849946</v>
      </c>
      <c r="V50" s="4">
        <f t="shared" si="3"/>
        <v>0.99983532654703478</v>
      </c>
      <c r="W50" s="6">
        <f t="shared" si="1"/>
        <v>18155.989809533938</v>
      </c>
    </row>
    <row r="51" spans="1:23" x14ac:dyDescent="0.25">
      <c r="A51" s="4">
        <v>20111</v>
      </c>
      <c r="B51" s="4">
        <v>1.1000000000000001</v>
      </c>
      <c r="C51" s="4">
        <f t="shared" si="4"/>
        <v>9.4875000000000007</v>
      </c>
      <c r="D51" s="4">
        <f t="shared" si="5"/>
        <v>-8.3875000000000011</v>
      </c>
      <c r="E51" s="4">
        <f t="shared" si="8"/>
        <v>-9.2958333333333343</v>
      </c>
      <c r="F51" s="6">
        <f t="shared" si="0"/>
        <v>10.395833333333334</v>
      </c>
      <c r="R51" s="4">
        <v>20121</v>
      </c>
      <c r="S51" s="4">
        <v>17765.099999999999</v>
      </c>
      <c r="T51" s="4">
        <f t="shared" si="6"/>
        <v>17938.174999999999</v>
      </c>
      <c r="U51" s="4">
        <f t="shared" si="7"/>
        <v>0.99035158258852973</v>
      </c>
      <c r="V51" s="4">
        <f t="shared" si="3"/>
        <v>0.98963343508538015</v>
      </c>
      <c r="W51" s="6">
        <f t="shared" si="1"/>
        <v>17951.192199228113</v>
      </c>
    </row>
    <row r="52" spans="1:23" x14ac:dyDescent="0.25">
      <c r="A52" s="4">
        <v>20112</v>
      </c>
      <c r="B52" s="4">
        <v>17.399999999999999</v>
      </c>
      <c r="C52" s="4">
        <f t="shared" si="4"/>
        <v>9.9625000000000004</v>
      </c>
      <c r="D52" s="4">
        <f t="shared" si="5"/>
        <v>7.4374999999999982</v>
      </c>
      <c r="E52" s="4">
        <f t="shared" si="8"/>
        <v>7.1833333333333327</v>
      </c>
      <c r="F52" s="6">
        <f t="shared" si="0"/>
        <v>10.216666666666665</v>
      </c>
      <c r="R52" s="4">
        <v>20122</v>
      </c>
      <c r="S52" s="4">
        <v>17758.5</v>
      </c>
      <c r="T52" s="4">
        <f t="shared" si="6"/>
        <v>17734.375</v>
      </c>
      <c r="U52" s="4">
        <f t="shared" si="7"/>
        <v>1.0013603524229076</v>
      </c>
      <c r="V52" s="4">
        <f t="shared" si="3"/>
        <v>1.0028175005243247</v>
      </c>
      <c r="W52" s="6">
        <f t="shared" si="1"/>
        <v>17708.605993328736</v>
      </c>
    </row>
    <row r="53" spans="1:23" x14ac:dyDescent="0.25">
      <c r="A53" s="4">
        <v>20113</v>
      </c>
      <c r="B53" s="4">
        <v>7.4</v>
      </c>
      <c r="C53" s="4">
        <f t="shared" si="4"/>
        <v>10.162499999999998</v>
      </c>
      <c r="D53" s="4">
        <f t="shared" si="5"/>
        <v>-2.7624999999999975</v>
      </c>
      <c r="E53" s="4">
        <f t="shared" si="8"/>
        <v>-2.4499999999999984</v>
      </c>
      <c r="F53" s="6">
        <f t="shared" si="0"/>
        <v>9.8499999999999979</v>
      </c>
      <c r="R53" s="4">
        <v>20123</v>
      </c>
      <c r="S53" s="4">
        <v>17667.7</v>
      </c>
      <c r="T53" s="4">
        <f t="shared" si="6"/>
        <v>17540.8125</v>
      </c>
      <c r="U53" s="4">
        <f t="shared" si="7"/>
        <v>1.0072338439282673</v>
      </c>
      <c r="V53" s="4">
        <f t="shared" si="3"/>
        <v>1.0070243104603209</v>
      </c>
      <c r="W53" s="6">
        <f t="shared" si="1"/>
        <v>17544.462250294549</v>
      </c>
    </row>
    <row r="54" spans="1:23" x14ac:dyDescent="0.25">
      <c r="A54" s="4">
        <v>20114</v>
      </c>
      <c r="B54" s="4">
        <v>15.5</v>
      </c>
      <c r="C54" s="4">
        <f t="shared" si="4"/>
        <v>9.7375000000000007</v>
      </c>
      <c r="D54" s="4">
        <f t="shared" si="5"/>
        <v>5.7624999999999993</v>
      </c>
      <c r="E54" s="4">
        <f t="shared" si="8"/>
        <v>3.7471712499999996</v>
      </c>
      <c r="F54" s="6">
        <f t="shared" si="0"/>
        <v>11.752828750000001</v>
      </c>
      <c r="R54" s="4">
        <v>20124</v>
      </c>
      <c r="S54" s="4">
        <v>17339.400000000001</v>
      </c>
      <c r="T54" s="4">
        <f t="shared" si="6"/>
        <v>17374.212500000001</v>
      </c>
      <c r="U54" s="4">
        <f t="shared" si="7"/>
        <v>0.99799631206306472</v>
      </c>
      <c r="V54" s="4">
        <f t="shared" si="3"/>
        <v>0.9992654566901068</v>
      </c>
      <c r="W54" s="6">
        <f t="shared" si="1"/>
        <v>17352.145902685108</v>
      </c>
    </row>
    <row r="55" spans="1:23" x14ac:dyDescent="0.25">
      <c r="A55" s="4">
        <v>20121</v>
      </c>
      <c r="B55" s="4">
        <v>-0.4</v>
      </c>
      <c r="C55" s="4">
        <f t="shared" si="4"/>
        <v>9.4500000000000011</v>
      </c>
      <c r="D55" s="4">
        <f t="shared" si="5"/>
        <v>-9.8500000000000014</v>
      </c>
      <c r="E55" s="4">
        <f t="shared" si="8"/>
        <v>-8.655657500000002</v>
      </c>
      <c r="F55" s="6">
        <f t="shared" si="0"/>
        <v>8.2556575000000016</v>
      </c>
      <c r="R55" s="4">
        <v>20131</v>
      </c>
      <c r="S55" s="4">
        <v>17030.2</v>
      </c>
      <c r="T55" s="4">
        <f t="shared" si="6"/>
        <v>17244.762500000001</v>
      </c>
      <c r="U55" s="4">
        <f t="shared" si="7"/>
        <v>0.98755781646746366</v>
      </c>
      <c r="V55" s="4">
        <f t="shared" si="3"/>
        <v>0.98777544203912493</v>
      </c>
      <c r="W55" s="6">
        <f t="shared" si="1"/>
        <v>17240.963153369681</v>
      </c>
    </row>
    <row r="56" spans="1:23" x14ac:dyDescent="0.25">
      <c r="A56" s="4">
        <v>20122</v>
      </c>
      <c r="B56" s="4">
        <v>15.5</v>
      </c>
      <c r="C56" s="4">
        <f t="shared" si="4"/>
        <v>8.9250000000000007</v>
      </c>
      <c r="D56" s="4">
        <f t="shared" si="5"/>
        <v>6.5749999999999993</v>
      </c>
      <c r="E56" s="4">
        <f t="shared" si="8"/>
        <v>7.2836391666666662</v>
      </c>
      <c r="F56" s="6">
        <f t="shared" si="0"/>
        <v>8.2163608333333329</v>
      </c>
      <c r="R56" s="4">
        <v>20132</v>
      </c>
      <c r="S56" s="4">
        <v>17160.599999999999</v>
      </c>
      <c r="T56" s="4">
        <f t="shared" si="6"/>
        <v>17164.525000000001</v>
      </c>
      <c r="U56" s="4">
        <f t="shared" si="7"/>
        <v>0.9997713306951399</v>
      </c>
      <c r="V56" s="4">
        <f t="shared" si="3"/>
        <v>1.0015930119350411</v>
      </c>
      <c r="W56" s="6">
        <f t="shared" si="1"/>
        <v>17133.30643835698</v>
      </c>
    </row>
    <row r="57" spans="1:23" x14ac:dyDescent="0.25">
      <c r="A57" s="4">
        <v>20123</v>
      </c>
      <c r="B57" s="4">
        <v>7</v>
      </c>
      <c r="C57" s="4">
        <f t="shared" si="4"/>
        <v>8.6999999999999993</v>
      </c>
      <c r="D57" s="4">
        <f t="shared" si="5"/>
        <v>-1.6999999999999993</v>
      </c>
      <c r="E57" s="4">
        <f t="shared" si="8"/>
        <v>-2.4514908333333323</v>
      </c>
      <c r="F57" s="6">
        <f t="shared" si="0"/>
        <v>9.4514908333333327</v>
      </c>
      <c r="R57" s="4">
        <v>20133</v>
      </c>
      <c r="S57" s="4">
        <v>17230</v>
      </c>
      <c r="T57" s="4">
        <f t="shared" si="6"/>
        <v>17129.05</v>
      </c>
      <c r="U57" s="4">
        <f t="shared" si="7"/>
        <v>1.0058934967204836</v>
      </c>
      <c r="V57" s="4">
        <f t="shared" si="3"/>
        <v>1.0062294193234396</v>
      </c>
      <c r="W57" s="6">
        <f t="shared" si="1"/>
        <v>17123.331587328234</v>
      </c>
    </row>
    <row r="58" spans="1:23" x14ac:dyDescent="0.25">
      <c r="A58" s="4">
        <v>20124</v>
      </c>
      <c r="B58" s="4">
        <v>11.7</v>
      </c>
      <c r="C58" s="4">
        <f t="shared" si="4"/>
        <v>9.1709862500000003</v>
      </c>
      <c r="D58" s="4">
        <f t="shared" si="5"/>
        <v>2.529013749999999</v>
      </c>
      <c r="E58" s="4">
        <f t="shared" si="8"/>
        <v>4.0943424999999989</v>
      </c>
      <c r="F58" s="6">
        <f t="shared" si="0"/>
        <v>7.6056575000000004</v>
      </c>
      <c r="R58" s="4">
        <v>20134</v>
      </c>
      <c r="S58" s="4">
        <v>17135.2</v>
      </c>
      <c r="T58" s="4">
        <f t="shared" si="6"/>
        <v>17143.149999999998</v>
      </c>
      <c r="U58" s="4">
        <f t="shared" si="7"/>
        <v>0.99953625792226064</v>
      </c>
      <c r="V58" s="4">
        <f t="shared" si="3"/>
        <v>0.99983694091657027</v>
      </c>
      <c r="W58" s="6">
        <f t="shared" si="1"/>
        <v>17137.994505675921</v>
      </c>
    </row>
    <row r="59" spans="1:23" x14ac:dyDescent="0.25">
      <c r="A59" s="4">
        <v>20131</v>
      </c>
      <c r="B59" s="4">
        <v>1.6</v>
      </c>
      <c r="C59" s="4">
        <f t="shared" si="4"/>
        <v>9.3294724999999996</v>
      </c>
      <c r="D59" s="4">
        <f t="shared" si="5"/>
        <v>-7.7294725</v>
      </c>
      <c r="E59" s="4">
        <f t="shared" si="8"/>
        <v>-8.7973241666666677</v>
      </c>
      <c r="F59" s="6">
        <f t="shared" si="0"/>
        <v>10.397324166666667</v>
      </c>
      <c r="R59" s="4">
        <v>20141</v>
      </c>
      <c r="S59" s="4">
        <v>16950.599999999999</v>
      </c>
      <c r="T59" s="4">
        <f t="shared" si="6"/>
        <v>17201.45</v>
      </c>
      <c r="U59" s="4">
        <f t="shared" si="7"/>
        <v>0.98541692706138129</v>
      </c>
      <c r="V59" s="4">
        <f t="shared" si="3"/>
        <v>0.98699370853226354</v>
      </c>
      <c r="W59" s="6">
        <f t="shared" si="1"/>
        <v>17173.969654990869</v>
      </c>
    </row>
    <row r="60" spans="1:23" x14ac:dyDescent="0.25">
      <c r="A60" s="4">
        <v>20132</v>
      </c>
      <c r="B60" s="4">
        <v>17.267890000000001</v>
      </c>
      <c r="C60" s="4">
        <f t="shared" si="4"/>
        <v>9.429472500000001</v>
      </c>
      <c r="D60" s="4">
        <f t="shared" si="5"/>
        <v>7.8384175000000003</v>
      </c>
      <c r="E60" s="4">
        <f t="shared" si="8"/>
        <v>7.0753058333333341</v>
      </c>
      <c r="F60" s="6">
        <f t="shared" si="0"/>
        <v>10.192584166666666</v>
      </c>
      <c r="R60" s="4">
        <v>20142</v>
      </c>
      <c r="S60" s="4">
        <v>17353</v>
      </c>
      <c r="T60" s="4">
        <f t="shared" si="6"/>
        <v>17289.9375</v>
      </c>
      <c r="U60" s="4">
        <f t="shared" si="7"/>
        <v>1.0036473526870759</v>
      </c>
      <c r="V60" s="4">
        <f t="shared" si="3"/>
        <v>1.0017093416911078</v>
      </c>
      <c r="W60" s="6">
        <f t="shared" si="1"/>
        <v>17323.388409959603</v>
      </c>
    </row>
    <row r="61" spans="1:23" x14ac:dyDescent="0.25">
      <c r="A61" s="4">
        <v>20133</v>
      </c>
      <c r="B61" s="4">
        <v>6.5</v>
      </c>
      <c r="C61" s="4">
        <f t="shared" si="4"/>
        <v>9.3919724999999996</v>
      </c>
      <c r="D61" s="4">
        <f t="shared" si="5"/>
        <v>-2.8919724999999996</v>
      </c>
      <c r="E61" s="4">
        <f t="shared" si="8"/>
        <v>-2.4348241666666666</v>
      </c>
      <c r="F61" s="6">
        <f t="shared" si="0"/>
        <v>8.934824166666667</v>
      </c>
      <c r="R61" s="4">
        <v>20143</v>
      </c>
      <c r="S61" s="4">
        <v>17504</v>
      </c>
      <c r="T61" s="4">
        <f t="shared" si="6"/>
        <v>17407.199999999997</v>
      </c>
      <c r="U61" s="4">
        <f t="shared" si="7"/>
        <v>1.0055609173215683</v>
      </c>
      <c r="V61" s="4">
        <f t="shared" si="3"/>
        <v>1.0057272070210259</v>
      </c>
      <c r="W61" s="6">
        <f t="shared" si="1"/>
        <v>17404.321845728948</v>
      </c>
    </row>
    <row r="62" spans="1:23" x14ac:dyDescent="0.25">
      <c r="A62" s="4">
        <v>20134</v>
      </c>
      <c r="B62" s="4">
        <v>13</v>
      </c>
      <c r="C62" s="4">
        <f t="shared" si="4"/>
        <v>9.0084862500000007</v>
      </c>
      <c r="D62" s="4">
        <f t="shared" si="5"/>
        <v>3.9915137499999993</v>
      </c>
      <c r="E62" s="4">
        <f t="shared" si="8"/>
        <v>4.0151758333333332</v>
      </c>
      <c r="F62" s="6">
        <f t="shared" si="0"/>
        <v>8.9848241666666659</v>
      </c>
      <c r="R62" s="4">
        <v>20144</v>
      </c>
      <c r="S62" s="4">
        <v>17569.099999999999</v>
      </c>
      <c r="T62" s="4">
        <f t="shared" si="6"/>
        <v>17534.412499999999</v>
      </c>
      <c r="U62" s="4">
        <f t="shared" si="7"/>
        <v>1.0019782527643855</v>
      </c>
      <c r="V62" s="4">
        <f t="shared" si="3"/>
        <v>1.000757255343323</v>
      </c>
      <c r="W62" s="6">
        <f t="shared" si="1"/>
        <v>17555.805772272604</v>
      </c>
    </row>
    <row r="63" spans="1:23" x14ac:dyDescent="0.25">
      <c r="A63" s="4">
        <v>20141</v>
      </c>
      <c r="B63" s="4">
        <v>0</v>
      </c>
      <c r="C63" s="4">
        <f t="shared" si="4"/>
        <v>8.8125</v>
      </c>
      <c r="D63" s="4">
        <f t="shared" si="5"/>
        <v>-8.8125</v>
      </c>
      <c r="E63" s="4">
        <f t="shared" si="8"/>
        <v>-8.27098625</v>
      </c>
      <c r="F63" s="6">
        <f t="shared" si="0"/>
        <v>8.27098625</v>
      </c>
      <c r="R63" s="4">
        <v>20151</v>
      </c>
      <c r="S63" s="4">
        <v>17454.8</v>
      </c>
      <c r="T63" s="4">
        <f t="shared" si="6"/>
        <v>17666.6875</v>
      </c>
      <c r="U63" s="4">
        <f t="shared" si="7"/>
        <v>0.98800638206794567</v>
      </c>
      <c r="V63" s="4">
        <f t="shared" si="3"/>
        <v>0.98671165456466348</v>
      </c>
      <c r="W63" s="6">
        <f t="shared" si="1"/>
        <v>17689.869091189608</v>
      </c>
    </row>
    <row r="64" spans="1:23" x14ac:dyDescent="0.25">
      <c r="A64" s="4">
        <v>20142</v>
      </c>
      <c r="B64" s="4">
        <v>15.8</v>
      </c>
      <c r="C64" s="4">
        <f t="shared" si="4"/>
        <v>8.9875000000000007</v>
      </c>
      <c r="D64" s="4">
        <f t="shared" si="5"/>
        <v>6.8125</v>
      </c>
      <c r="E64" s="4">
        <f t="shared" si="8"/>
        <v>7.3254587500000001</v>
      </c>
      <c r="F64" s="6">
        <f t="shared" si="0"/>
        <v>8.4745412500000015</v>
      </c>
      <c r="R64" s="4">
        <v>20152</v>
      </c>
      <c r="S64" s="4">
        <v>17866.5</v>
      </c>
      <c r="T64" s="4"/>
      <c r="U64" s="4"/>
      <c r="V64" s="2">
        <f>+V60</f>
        <v>1.0017093416911078</v>
      </c>
      <c r="W64" s="6">
        <f t="shared" si="1"/>
        <v>17836.01216081042</v>
      </c>
    </row>
    <row r="65" spans="1:23" x14ac:dyDescent="0.25">
      <c r="A65" s="4">
        <v>20143</v>
      </c>
      <c r="B65" s="4">
        <v>6.4</v>
      </c>
      <c r="C65" s="4">
        <f t="shared" si="4"/>
        <v>9.1125000000000007</v>
      </c>
      <c r="D65" s="4">
        <f t="shared" si="5"/>
        <v>-2.7125000000000004</v>
      </c>
      <c r="E65" s="4">
        <f t="shared" si="8"/>
        <v>-2.80223625</v>
      </c>
      <c r="F65" s="6">
        <f t="shared" si="0"/>
        <v>9.2022362500000003</v>
      </c>
      <c r="R65" s="4">
        <v>20153</v>
      </c>
      <c r="S65" s="4">
        <v>18048.7</v>
      </c>
      <c r="T65" s="4"/>
      <c r="U65" s="4"/>
      <c r="V65" s="2">
        <f>+V61</f>
        <v>1.0057272070210259</v>
      </c>
      <c r="W65" s="6">
        <f t="shared" si="1"/>
        <v>17945.920000971666</v>
      </c>
    </row>
    <row r="66" spans="1:23" x14ac:dyDescent="0.25">
      <c r="A66" s="4">
        <v>20144</v>
      </c>
      <c r="B66" s="4">
        <v>14.5</v>
      </c>
      <c r="C66" s="4">
        <f t="shared" si="4"/>
        <v>8.9749999999999996</v>
      </c>
      <c r="D66" s="4">
        <f t="shared" si="5"/>
        <v>5.5250000000000004</v>
      </c>
      <c r="E66" s="4">
        <f t="shared" si="8"/>
        <v>4.7582568749999998</v>
      </c>
      <c r="F66" s="6">
        <f t="shared" si="0"/>
        <v>9.7417431249999993</v>
      </c>
    </row>
    <row r="67" spans="1:23" x14ac:dyDescent="0.25">
      <c r="A67" s="4">
        <v>20151</v>
      </c>
      <c r="B67" s="4">
        <v>-0.5</v>
      </c>
      <c r="C67" s="4"/>
      <c r="D67" s="4"/>
      <c r="E67" s="3">
        <f>+E63</f>
        <v>-8.27098625</v>
      </c>
      <c r="F67" s="6">
        <f t="shared" si="0"/>
        <v>7.77098625</v>
      </c>
    </row>
    <row r="68" spans="1:23" x14ac:dyDescent="0.25">
      <c r="A68" s="4">
        <v>20152</v>
      </c>
      <c r="B68" s="4">
        <v>15.2</v>
      </c>
      <c r="C68" s="4"/>
      <c r="D68" s="4"/>
      <c r="E68" s="3">
        <f>+E64</f>
        <v>7.3254587500000001</v>
      </c>
      <c r="F68" s="6">
        <f t="shared" ref="F68" si="9">+B68-E68</f>
        <v>7.8745412499999992</v>
      </c>
    </row>
  </sheetData>
  <pageMargins left="0.7" right="0.7" top="0.75" bottom="0.75" header="0.3" footer="0.3"/>
  <drawing r:id="rId1"/>
  <legacyDrawing r:id="rId2"/>
  <oleObjects>
    <mc:AlternateContent xmlns:mc="http://schemas.openxmlformats.org/markup-compatibility/2006">
      <mc:Choice Requires="x14">
        <oleObject progId="Equation.DSMT4" shapeId="1038" r:id="rId3">
          <objectPr defaultSize="0" autoPict="0" r:id="rId4">
            <anchor moveWithCells="1" sizeWithCells="1">
              <from>
                <xdr:col>7</xdr:col>
                <xdr:colOff>0</xdr:colOff>
                <xdr:row>1</xdr:row>
                <xdr:rowOff>0</xdr:rowOff>
              </from>
              <to>
                <xdr:col>14</xdr:col>
                <xdr:colOff>180975</xdr:colOff>
                <xdr:row>35</xdr:row>
                <xdr:rowOff>0</xdr:rowOff>
              </to>
            </anchor>
          </objectPr>
        </oleObject>
      </mc:Choice>
      <mc:Fallback>
        <oleObject progId="Equation.DSMT4" shapeId="1038" r:id="rId3"/>
      </mc:Fallback>
    </mc:AlternateContent>
    <mc:AlternateContent xmlns:mc="http://schemas.openxmlformats.org/markup-compatibility/2006">
      <mc:Choice Requires="x14">
        <oleObject progId="Equation.DSMT4" shapeId="1039" r:id="rId5">
          <objectPr defaultSize="0" autoPict="0" r:id="rId6">
            <anchor moveWithCells="1" sizeWithCells="1">
              <from>
                <xdr:col>24</xdr:col>
                <xdr:colOff>0</xdr:colOff>
                <xdr:row>1</xdr:row>
                <xdr:rowOff>0</xdr:rowOff>
              </from>
              <to>
                <xdr:col>31</xdr:col>
                <xdr:colOff>180975</xdr:colOff>
                <xdr:row>35</xdr:row>
                <xdr:rowOff>0</xdr:rowOff>
              </to>
            </anchor>
          </objectPr>
        </oleObject>
      </mc:Choice>
      <mc:Fallback>
        <oleObject progId="Equation.DSMT4" shapeId="1039" r:id="rId5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Jesus Ruiz (ICAE)</dc:creator>
  <cp:lastModifiedBy>Jesus Ruiz (ICAE)</cp:lastModifiedBy>
  <dcterms:created xsi:type="dcterms:W3CDTF">2015-11-17T09:46:12Z</dcterms:created>
  <dcterms:modified xsi:type="dcterms:W3CDTF">2015-11-17T11:03:31Z</dcterms:modified>
</cp:coreProperties>
</file>